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rms\Travel\"/>
    </mc:Choice>
  </mc:AlternateContent>
  <workbookProtection workbookPassword="C6BA" lockStructure="1"/>
  <bookViews>
    <workbookView xWindow="360" yWindow="276" windowWidth="14952" windowHeight="7932"/>
  </bookViews>
  <sheets>
    <sheet name="Voucher" sheetId="1" r:id="rId1"/>
  </sheets>
  <calcPr calcId="152511"/>
</workbook>
</file>

<file path=xl/calcChain.xml><?xml version="1.0" encoding="utf-8"?>
<calcChain xmlns="http://schemas.openxmlformats.org/spreadsheetml/2006/main">
  <c r="J19" i="1" l="1"/>
  <c r="J21" i="1" l="1"/>
  <c r="B45" i="1" l="1"/>
  <c r="C63" i="1" l="1"/>
  <c r="C61" i="1"/>
  <c r="C59" i="1"/>
  <c r="D59" i="1" s="1"/>
  <c r="C58" i="1"/>
  <c r="D58" i="1" s="1"/>
  <c r="D60" i="1" l="1"/>
  <c r="J37" i="1"/>
  <c r="J35" i="1"/>
  <c r="J27" i="1"/>
  <c r="H63" i="1"/>
  <c r="H62" i="1" l="1"/>
  <c r="H60" i="1"/>
  <c r="D63" i="1" s="1"/>
  <c r="H61" i="1"/>
  <c r="D61" i="1" s="1"/>
  <c r="D62" i="1" s="1"/>
  <c r="D64" i="1" l="1"/>
  <c r="J24" i="1" s="1"/>
  <c r="J40" i="1" s="1"/>
</calcChain>
</file>

<file path=xl/sharedStrings.xml><?xml version="1.0" encoding="utf-8"?>
<sst xmlns="http://schemas.openxmlformats.org/spreadsheetml/2006/main" count="128" uniqueCount="113">
  <si>
    <t>Agency Business Unit 485</t>
  </si>
  <si>
    <t>Substitute OSF Form 19</t>
  </si>
  <si>
    <t>Northeastern State University</t>
  </si>
  <si>
    <t>State of Oklahoma Travel Reimbursement Voucher</t>
  </si>
  <si>
    <t>Point of Origin</t>
  </si>
  <si>
    <t>Destination</t>
  </si>
  <si>
    <t>Name:</t>
  </si>
  <si>
    <t>Employee ID:</t>
  </si>
  <si>
    <t xml:space="preserve">Official Duty Station: </t>
  </si>
  <si>
    <t xml:space="preserve">State Official or Employee: </t>
  </si>
  <si>
    <t>Detailed Nature of Business:</t>
  </si>
  <si>
    <t xml:space="preserve">From: </t>
  </si>
  <si>
    <t xml:space="preserve">To: </t>
  </si>
  <si>
    <t>Date of Departure:</t>
  </si>
  <si>
    <t xml:space="preserve">Hour: </t>
  </si>
  <si>
    <t xml:space="preserve">Date of Return: </t>
  </si>
  <si>
    <t>Total Days:</t>
  </si>
  <si>
    <t>Total Hours:</t>
  </si>
  <si>
    <t>Contact &amp; Travel Information</t>
  </si>
  <si>
    <t>Registration Payment Method</t>
  </si>
  <si>
    <t>NSU's Travel Procedures website</t>
  </si>
  <si>
    <t xml:space="preserve">Instructions on </t>
  </si>
  <si>
    <t>Number of meals included in registration</t>
  </si>
  <si>
    <t>http://www.okladot.state.ok.us/</t>
  </si>
  <si>
    <t>If mileage is being claimed please use</t>
  </si>
  <si>
    <t>Lodging</t>
  </si>
  <si>
    <t xml:space="preserve">If lodging is being claimed please use </t>
  </si>
  <si>
    <t>http://www.gsa.gov/</t>
  </si>
  <si>
    <t>Attach agenda with designated lodging</t>
  </si>
  <si>
    <t>Tolls</t>
  </si>
  <si>
    <t>Parking</t>
  </si>
  <si>
    <t>Business-Related Phone Calls</t>
  </si>
  <si>
    <t>Other Expenses with Receipts</t>
  </si>
  <si>
    <t>Signature of Traveler</t>
  </si>
  <si>
    <t>Account Sponsor</t>
  </si>
  <si>
    <t>Agency Approving Officer</t>
  </si>
  <si>
    <t>Date</t>
  </si>
  <si>
    <t>Assignment</t>
  </si>
  <si>
    <t>I hereby assign this claim to:</t>
  </si>
  <si>
    <t>and authorize the State Treasurer</t>
  </si>
  <si>
    <t xml:space="preserve">to issue payment to the said </t>
  </si>
  <si>
    <t>assignee</t>
  </si>
  <si>
    <t>Claimant Signature, Date</t>
  </si>
  <si>
    <t>Complete this form after returning from trip.  Submit all applicable documentation &amp; receipts to the NSU Travel Office</t>
  </si>
  <si>
    <t xml:space="preserve"> in Administration 125.  Expenses claimed must comply with state &amp; federal regulations.</t>
  </si>
  <si>
    <t>Mileage</t>
  </si>
  <si>
    <t>Per Diem</t>
  </si>
  <si>
    <t>Title</t>
  </si>
  <si>
    <t>Director of Business Affairs</t>
  </si>
  <si>
    <t>Traveler can claim expenses up to 24 hrs (domestic) and 48 hrs (International) before &amp; after to allow for travel times</t>
  </si>
  <si>
    <t>Airfare</t>
  </si>
  <si>
    <t>Local Transportation</t>
  </si>
  <si>
    <t>Out-of-State</t>
  </si>
  <si>
    <t>Lodging / Miscellaneous / Local Trans</t>
  </si>
  <si>
    <t xml:space="preserve">Miscellaneous  </t>
  </si>
  <si>
    <r>
      <t>Transportation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(Taxi,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Rental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Car,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Shuttle,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etc)</t>
    </r>
    <r>
      <rPr>
        <sz val="8"/>
        <color theme="1"/>
        <rFont val="Arial"/>
        <family val="2"/>
      </rPr>
      <t xml:space="preserve"> </t>
    </r>
  </si>
  <si>
    <t>Per Diem Rate</t>
  </si>
  <si>
    <t>Days</t>
  </si>
  <si>
    <t>Hours</t>
  </si>
  <si>
    <t xml:space="preserve">Number of Meals Included </t>
  </si>
  <si>
    <t>in Registration</t>
  </si>
  <si>
    <t>Per Diem Total</t>
  </si>
  <si>
    <t>x</t>
  </si>
  <si>
    <t>+</t>
  </si>
  <si>
    <t>-</t>
  </si>
  <si>
    <t>Time</t>
  </si>
  <si>
    <t xml:space="preserve">Day </t>
  </si>
  <si>
    <t>0-3 hrs</t>
  </si>
  <si>
    <t>over 3 to 9 hrs</t>
  </si>
  <si>
    <t>over 9-15 hrs</t>
  </si>
  <si>
    <t>over 15-21 hrs</t>
  </si>
  <si>
    <t>Over 21 hrs</t>
  </si>
  <si>
    <t>License Plate Number</t>
  </si>
  <si>
    <t>Map Mileage Claimed</t>
  </si>
  <si>
    <t>Vicinity Mileage Claimed</t>
  </si>
  <si>
    <t>Claimed for Reimbursement</t>
  </si>
  <si>
    <t xml:space="preserve">      No Registration</t>
  </si>
  <si>
    <t xml:space="preserve">          Direct paid by NSU, </t>
  </si>
  <si>
    <t>(List PO #)</t>
  </si>
  <si>
    <t xml:space="preserve">      No Lodging</t>
  </si>
  <si>
    <t xml:space="preserve">      No Airfare</t>
  </si>
  <si>
    <r>
      <t>Please checkmark applicable Travel:</t>
    </r>
    <r>
      <rPr>
        <sz val="11"/>
        <color theme="1"/>
        <rFont val="Arial"/>
        <family val="2"/>
      </rPr>
      <t xml:space="preserve"> </t>
    </r>
  </si>
  <si>
    <t>Out-Of State</t>
  </si>
  <si>
    <t xml:space="preserve">In-State </t>
  </si>
  <si>
    <t xml:space="preserve">    </t>
  </si>
  <si>
    <t>Home Address:</t>
  </si>
  <si>
    <t>I,</t>
  </si>
  <si>
    <t>In-State</t>
  </si>
  <si>
    <t xml:space="preserve">, by signing here do under penalty </t>
  </si>
  <si>
    <t xml:space="preserve">any attachments are true and correct to the best of my knowledge </t>
  </si>
  <si>
    <t>and belief.</t>
  </si>
  <si>
    <t xml:space="preserve">I hereby approve this claim for payment and certify it complies with the </t>
  </si>
  <si>
    <t>travel laws of the state.</t>
  </si>
  <si>
    <t>Prepared By</t>
  </si>
  <si>
    <t>Extension</t>
  </si>
  <si>
    <t>0</t>
  </si>
  <si>
    <t>Remarks:</t>
  </si>
  <si>
    <t>Is car government owned?</t>
  </si>
  <si>
    <t>By signing, Account Sponsor certifies that funds are available to cover expenses.</t>
  </si>
  <si>
    <t>If the traveler is the account sponsor, the supervisor's signature is required.</t>
  </si>
  <si>
    <t>Total Claim Amount (cannot exceed total approved on Out-of-State Travel Preapproval Request)</t>
  </si>
  <si>
    <t>Trip Total</t>
  </si>
  <si>
    <t xml:space="preserve">Please enter time in military hours.  For example 4:30pm should be </t>
  </si>
  <si>
    <t>entered as 16:30.</t>
  </si>
  <si>
    <t xml:space="preserve">of perjury, declare that the information contained in this document and </t>
  </si>
  <si>
    <t>Department</t>
  </si>
  <si>
    <t>Banner ID</t>
  </si>
  <si>
    <t>Fund</t>
  </si>
  <si>
    <t>Org</t>
  </si>
  <si>
    <t>Program</t>
  </si>
  <si>
    <t xml:space="preserve">REVISED </t>
  </si>
  <si>
    <t xml:space="preserve"> Yes</t>
  </si>
  <si>
    <t xml:space="preserve"> 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</si>
</sst>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[$-409]h:mm\ AM/P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6" fillId="0" borderId="0" xfId="1" applyBorder="1" applyAlignment="1" applyProtection="1">
      <alignment vertical="top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164" fontId="1" fillId="0" borderId="0" xfId="0" applyNumberFormat="1" applyFont="1" applyFill="1"/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/>
    <xf numFmtId="164" fontId="4" fillId="0" borderId="0" xfId="0" applyNumberFormat="1" applyFont="1" applyFill="1" applyBorder="1"/>
    <xf numFmtId="0" fontId="8" fillId="0" borderId="0" xfId="0" applyFo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12" fillId="2" borderId="0" xfId="2" applyFont="1" applyFill="1" applyBorder="1"/>
    <xf numFmtId="2" fontId="12" fillId="2" borderId="12" xfId="2" applyNumberFormat="1" applyFont="1" applyFill="1" applyBorder="1"/>
    <xf numFmtId="0" fontId="4" fillId="2" borderId="2" xfId="0" applyFont="1" applyFill="1" applyBorder="1"/>
    <xf numFmtId="0" fontId="4" fillId="2" borderId="20" xfId="0" applyFont="1" applyFill="1" applyBorder="1"/>
    <xf numFmtId="164" fontId="4" fillId="2" borderId="14" xfId="0" applyNumberFormat="1" applyFont="1" applyFill="1" applyBorder="1"/>
    <xf numFmtId="0" fontId="4" fillId="2" borderId="14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18" xfId="0" applyFont="1" applyFill="1" applyBorder="1"/>
    <xf numFmtId="0" fontId="4" fillId="2" borderId="0" xfId="0" applyFont="1" applyFill="1" applyBorder="1"/>
    <xf numFmtId="0" fontId="4" fillId="2" borderId="24" xfId="0" applyFont="1" applyFill="1" applyBorder="1"/>
    <xf numFmtId="0" fontId="4" fillId="2" borderId="19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164" fontId="12" fillId="2" borderId="16" xfId="2" applyNumberFormat="1" applyFont="1" applyFill="1" applyBorder="1"/>
    <xf numFmtId="0" fontId="11" fillId="0" borderId="0" xfId="2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/>
    </xf>
    <xf numFmtId="0" fontId="1" fillId="0" borderId="9" xfId="0" applyFont="1" applyBorder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0" fontId="1" fillId="0" borderId="1" xfId="0" applyFont="1" applyFill="1" applyBorder="1"/>
    <xf numFmtId="0" fontId="14" fillId="0" borderId="9" xfId="0" applyFont="1" applyFill="1" applyBorder="1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horizontal="right"/>
    </xf>
    <xf numFmtId="0" fontId="1" fillId="0" borderId="2" xfId="0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2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/>
    <xf numFmtId="164" fontId="13" fillId="0" borderId="0" xfId="2" applyNumberFormat="1" applyFont="1" applyFill="1" applyBorder="1" applyAlignment="1" applyProtection="1"/>
    <xf numFmtId="0" fontId="1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1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4" fontId="1" fillId="2" borderId="0" xfId="5" applyFont="1" applyFill="1"/>
    <xf numFmtId="44" fontId="1" fillId="2" borderId="0" xfId="5" applyFont="1" applyFill="1" applyBorder="1" applyAlignment="1">
      <alignment vertical="top"/>
    </xf>
    <xf numFmtId="44" fontId="4" fillId="2" borderId="14" xfId="5" applyFont="1" applyFill="1" applyBorder="1"/>
    <xf numFmtId="44" fontId="4" fillId="2" borderId="2" xfId="5" applyFont="1" applyFill="1" applyBorder="1"/>
    <xf numFmtId="44" fontId="4" fillId="2" borderId="0" xfId="5" applyFont="1" applyFill="1" applyBorder="1"/>
    <xf numFmtId="44" fontId="4" fillId="2" borderId="15" xfId="5" applyFont="1" applyFill="1" applyBorder="1"/>
    <xf numFmtId="2" fontId="12" fillId="2" borderId="12" xfId="2" quotePrefix="1" applyNumberFormat="1" applyFont="1" applyFill="1" applyBorder="1" applyAlignment="1">
      <alignment horizontal="right"/>
    </xf>
    <xf numFmtId="0" fontId="12" fillId="2" borderId="16" xfId="2" quotePrefix="1" applyFont="1" applyFill="1" applyBorder="1"/>
    <xf numFmtId="44" fontId="1" fillId="2" borderId="2" xfId="5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7" fillId="0" borderId="0" xfId="0" applyFont="1"/>
    <xf numFmtId="0" fontId="1" fillId="3" borderId="0" xfId="0" applyFont="1" applyFill="1" applyBorder="1"/>
    <xf numFmtId="0" fontId="1" fillId="3" borderId="0" xfId="0" applyFont="1" applyFill="1"/>
    <xf numFmtId="0" fontId="14" fillId="3" borderId="10" xfId="0" applyFont="1" applyFill="1" applyBorder="1"/>
    <xf numFmtId="0" fontId="14" fillId="3" borderId="0" xfId="0" applyFont="1" applyFill="1"/>
    <xf numFmtId="0" fontId="1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left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1" fontId="1" fillId="3" borderId="2" xfId="0" quotePrefix="1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0" xfId="0" applyFont="1" applyFill="1" applyProtection="1"/>
    <xf numFmtId="164" fontId="1" fillId="3" borderId="4" xfId="0" applyNumberFormat="1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2" xfId="0" applyFont="1" applyFill="1" applyBorder="1" applyProtection="1">
      <protection locked="0"/>
    </xf>
    <xf numFmtId="14" fontId="5" fillId="3" borderId="2" xfId="0" applyNumberFormat="1" applyFont="1" applyFill="1" applyBorder="1" applyProtection="1">
      <protection locked="0"/>
    </xf>
    <xf numFmtId="166" fontId="1" fillId="3" borderId="2" xfId="0" applyNumberFormat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165" fontId="1" fillId="3" borderId="2" xfId="0" applyNumberFormat="1" applyFont="1" applyFill="1" applyBorder="1" applyAlignment="1" applyProtection="1">
      <alignment horizontal="right"/>
      <protection locked="0"/>
    </xf>
    <xf numFmtId="165" fontId="1" fillId="3" borderId="4" xfId="0" applyNumberFormat="1" applyFont="1" applyFill="1" applyBorder="1" applyAlignment="1" applyProtection="1">
      <alignment horizontal="right"/>
      <protection locked="0"/>
    </xf>
    <xf numFmtId="0" fontId="18" fillId="0" borderId="25" xfId="0" applyFont="1" applyBorder="1"/>
    <xf numFmtId="44" fontId="18" fillId="0" borderId="26" xfId="5" applyFont="1" applyBorder="1"/>
    <xf numFmtId="39" fontId="4" fillId="2" borderId="2" xfId="5" applyNumberFormat="1" applyFont="1" applyFill="1" applyBorder="1"/>
    <xf numFmtId="49" fontId="9" fillId="0" borderId="0" xfId="0" applyNumberFormat="1" applyFont="1" applyFill="1" applyProtection="1"/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49" fontId="1" fillId="4" borderId="0" xfId="0" applyNumberFormat="1" applyFont="1" applyFill="1" applyBorder="1" applyAlignment="1" applyProtection="1">
      <alignment horizontal="left"/>
      <protection locked="0"/>
    </xf>
    <xf numFmtId="49" fontId="1" fillId="3" borderId="2" xfId="0" quotePrefix="1" applyNumberFormat="1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14" fontId="1" fillId="0" borderId="0" xfId="0" applyNumberFormat="1" applyFont="1" applyAlignment="1"/>
    <xf numFmtId="0" fontId="4" fillId="0" borderId="2" xfId="0" applyFont="1" applyBorder="1" applyAlignment="1"/>
    <xf numFmtId="0" fontId="1" fillId="3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4" fillId="0" borderId="0" xfId="0" applyFont="1" applyAlignment="1">
      <alignment horizontal="righ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textRotation="90" shrinkToFit="1"/>
    </xf>
    <xf numFmtId="0" fontId="1" fillId="0" borderId="12" xfId="0" applyFont="1" applyBorder="1" applyAlignment="1">
      <alignment horizontal="center" vertical="center" textRotation="90" shrinkToFit="1"/>
    </xf>
    <xf numFmtId="0" fontId="1" fillId="0" borderId="10" xfId="0" applyFont="1" applyBorder="1" applyAlignment="1">
      <alignment horizontal="center" vertical="center" textRotation="90" shrinkToFit="1"/>
    </xf>
    <xf numFmtId="0" fontId="1" fillId="0" borderId="13" xfId="0" applyFont="1" applyBorder="1" applyAlignment="1">
      <alignment horizontal="center" vertical="center" textRotation="90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7" xfId="0" applyFont="1" applyBorder="1" applyAlignment="1">
      <alignment vertical="center" textRotation="90"/>
    </xf>
    <xf numFmtId="0" fontId="5" fillId="0" borderId="12" xfId="0" applyFont="1" applyBorder="1" applyAlignment="1">
      <alignment vertical="center" textRotation="90"/>
    </xf>
    <xf numFmtId="0" fontId="5" fillId="0" borderId="13" xfId="0" applyFont="1" applyBorder="1" applyAlignment="1">
      <alignment vertical="center" textRotation="9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9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6">
    <cellStyle name="Comma 2" xfId="3"/>
    <cellStyle name="Currency" xfId="5" builtinId="4"/>
    <cellStyle name="Currency 2" xfId="4"/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6</xdr:row>
          <xdr:rowOff>137160</xdr:rowOff>
        </xdr:from>
        <xdr:to>
          <xdr:col>9</xdr:col>
          <xdr:colOff>510540</xdr:colOff>
          <xdr:row>8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297180</xdr:colOff>
          <xdr:row>6</xdr:row>
          <xdr:rowOff>137160</xdr:rowOff>
        </xdr:from>
        <xdr:to>
          <xdr:col>8</xdr:col>
          <xdr:colOff>541020</xdr:colOff>
          <xdr:row>8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266700</xdr:colOff>
          <xdr:row>16</xdr:row>
          <xdr:rowOff>137160</xdr:rowOff>
        </xdr:from>
        <xdr:to>
          <xdr:col>4</xdr:col>
          <xdr:colOff>510540</xdr:colOff>
          <xdr:row>18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297180</xdr:colOff>
          <xdr:row>16</xdr:row>
          <xdr:rowOff>137160</xdr:rowOff>
        </xdr:from>
        <xdr:to>
          <xdr:col>3</xdr:col>
          <xdr:colOff>541020</xdr:colOff>
          <xdr:row>18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137160</xdr:rowOff>
        </xdr:from>
        <xdr:to>
          <xdr:col>1</xdr:col>
          <xdr:colOff>243840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28</xdr:row>
          <xdr:rowOff>137160</xdr:rowOff>
        </xdr:from>
        <xdr:to>
          <xdr:col>3</xdr:col>
          <xdr:colOff>83820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28</xdr:row>
          <xdr:rowOff>137160</xdr:rowOff>
        </xdr:from>
        <xdr:to>
          <xdr:col>6</xdr:col>
          <xdr:colOff>434340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</xdr:row>
          <xdr:rowOff>137160</xdr:rowOff>
        </xdr:from>
        <xdr:to>
          <xdr:col>1</xdr:col>
          <xdr:colOff>243840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35</xdr:row>
          <xdr:rowOff>137160</xdr:rowOff>
        </xdr:from>
        <xdr:to>
          <xdr:col>3</xdr:col>
          <xdr:colOff>83820</xdr:colOff>
          <xdr:row>37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35</xdr:row>
          <xdr:rowOff>137160</xdr:rowOff>
        </xdr:from>
        <xdr:to>
          <xdr:col>6</xdr:col>
          <xdr:colOff>434340</xdr:colOff>
          <xdr:row>37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137160</xdr:rowOff>
        </xdr:from>
        <xdr:to>
          <xdr:col>1</xdr:col>
          <xdr:colOff>243840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19</xdr:row>
          <xdr:rowOff>137160</xdr:rowOff>
        </xdr:from>
        <xdr:to>
          <xdr:col>3</xdr:col>
          <xdr:colOff>83820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19</xdr:row>
          <xdr:rowOff>137160</xdr:rowOff>
        </xdr:from>
        <xdr:to>
          <xdr:col>6</xdr:col>
          <xdr:colOff>434340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</xdr:colOff>
          <xdr:row>2</xdr:row>
          <xdr:rowOff>129540</xdr:rowOff>
        </xdr:from>
        <xdr:to>
          <xdr:col>6</xdr:col>
          <xdr:colOff>304800</xdr:colOff>
          <xdr:row>4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</xdr:row>
          <xdr:rowOff>137160</xdr:rowOff>
        </xdr:from>
        <xdr:to>
          <xdr:col>8</xdr:col>
          <xdr:colOff>320040</xdr:colOff>
          <xdr:row>4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://offices.nsuok.edu/LinkClick.aspx?fileticket=nPQNYLWAW9k%3d&amp;tabid=1686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://www.gsa.gov/portal/category/21287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://www.okladot.state.ok.us/hqdiv/p-r-div/howfar/okmile.htm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showGridLines="0" showZeros="0" tabSelected="1" view="pageLayout" zoomScaleNormal="100" workbookViewId="0">
      <selection activeCell="F1" sqref="F1"/>
    </sheetView>
  </sheetViews>
  <sheetFormatPr defaultColWidth="7.6640625" defaultRowHeight="13.8" x14ac:dyDescent="0.25"/>
  <cols>
    <col min="1" max="1" width="2.88671875" style="1" customWidth="1"/>
    <col min="2" max="2" width="11" style="1" customWidth="1"/>
    <col min="3" max="3" width="11.33203125" style="1" customWidth="1"/>
    <col min="4" max="4" width="11.44140625" style="1" customWidth="1"/>
    <col min="5" max="5" width="9.6640625" style="1" customWidth="1"/>
    <col min="6" max="6" width="12.33203125" style="1" customWidth="1"/>
    <col min="7" max="7" width="12" style="1" customWidth="1"/>
    <col min="8" max="8" width="9" style="1" bestFit="1" customWidth="1"/>
    <col min="9" max="9" width="14.44140625" style="1" customWidth="1"/>
    <col min="10" max="10" width="10.6640625" style="1" customWidth="1"/>
    <col min="11" max="11" width="5.33203125" style="1" customWidth="1"/>
    <col min="12" max="12" width="9.5546875" style="1" bestFit="1" customWidth="1"/>
    <col min="13" max="16384" width="7.6640625" style="1"/>
  </cols>
  <sheetData>
    <row r="1" spans="1:11" ht="15" customHeight="1" x14ac:dyDescent="0.25">
      <c r="A1" s="175" t="s">
        <v>0</v>
      </c>
      <c r="B1" s="175"/>
      <c r="C1" s="175"/>
      <c r="D1" s="175"/>
      <c r="E1" s="86" t="s">
        <v>110</v>
      </c>
      <c r="F1" s="149">
        <v>42380</v>
      </c>
      <c r="H1" s="175" t="s">
        <v>1</v>
      </c>
      <c r="I1" s="175"/>
      <c r="J1" s="175"/>
    </row>
    <row r="2" spans="1:11" x14ac:dyDescent="0.25">
      <c r="B2" s="169" t="s">
        <v>2</v>
      </c>
      <c r="C2" s="169"/>
      <c r="D2" s="169"/>
      <c r="E2" s="169"/>
      <c r="F2" s="169"/>
      <c r="G2" s="169"/>
      <c r="H2" s="169"/>
      <c r="I2" s="169"/>
      <c r="J2" s="5"/>
    </row>
    <row r="3" spans="1:11" x14ac:dyDescent="0.25">
      <c r="B3" s="170" t="s">
        <v>3</v>
      </c>
      <c r="C3" s="170"/>
      <c r="D3" s="170"/>
      <c r="E3" s="170"/>
      <c r="F3" s="170"/>
      <c r="G3" s="170"/>
      <c r="H3" s="170"/>
      <c r="I3" s="170"/>
      <c r="J3" s="86" t="s">
        <v>106</v>
      </c>
    </row>
    <row r="4" spans="1:11" ht="14.4" x14ac:dyDescent="0.3">
      <c r="A4" s="69"/>
      <c r="B4" s="71" t="s">
        <v>81</v>
      </c>
      <c r="C4" s="69"/>
      <c r="D4" s="69"/>
      <c r="E4" s="69"/>
      <c r="F4" s="70" t="s">
        <v>82</v>
      </c>
      <c r="G4" s="117"/>
      <c r="H4" s="70" t="s">
        <v>83</v>
      </c>
      <c r="I4" s="116" t="s">
        <v>84</v>
      </c>
      <c r="J4" s="148"/>
    </row>
    <row r="5" spans="1:11" x14ac:dyDescent="0.25">
      <c r="B5" s="181" t="s">
        <v>43</v>
      </c>
      <c r="C5" s="181"/>
      <c r="D5" s="181"/>
      <c r="E5" s="181"/>
      <c r="F5" s="181"/>
      <c r="G5" s="181"/>
      <c r="H5" s="181"/>
      <c r="I5" s="181"/>
      <c r="J5" s="181"/>
    </row>
    <row r="6" spans="1:11" x14ac:dyDescent="0.25">
      <c r="B6" s="167" t="s">
        <v>44</v>
      </c>
      <c r="C6" s="167"/>
      <c r="D6" s="167"/>
      <c r="E6" s="167"/>
      <c r="F6" s="167"/>
      <c r="G6" s="167"/>
      <c r="H6" s="167"/>
      <c r="I6" s="167"/>
      <c r="J6" s="167"/>
    </row>
    <row r="7" spans="1:11" x14ac:dyDescent="0.25">
      <c r="A7" s="177" t="s">
        <v>18</v>
      </c>
      <c r="B7" s="1" t="s">
        <v>6</v>
      </c>
      <c r="C7" s="159"/>
      <c r="D7" s="159"/>
      <c r="E7" s="159"/>
      <c r="F7" s="159"/>
      <c r="H7" s="61" t="s">
        <v>7</v>
      </c>
      <c r="I7" s="182"/>
      <c r="J7" s="182"/>
    </row>
    <row r="8" spans="1:11" x14ac:dyDescent="0.25">
      <c r="A8" s="178"/>
      <c r="B8" s="1" t="s">
        <v>8</v>
      </c>
      <c r="D8" s="159"/>
      <c r="E8" s="159"/>
      <c r="F8" s="62"/>
      <c r="H8" s="58" t="s">
        <v>9</v>
      </c>
      <c r="I8" s="117" t="s">
        <v>111</v>
      </c>
      <c r="J8" s="116" t="s">
        <v>112</v>
      </c>
      <c r="K8" s="43">
        <v>2131</v>
      </c>
    </row>
    <row r="9" spans="1:11" x14ac:dyDescent="0.25">
      <c r="A9" s="178"/>
      <c r="B9" s="160" t="s">
        <v>85</v>
      </c>
      <c r="C9" s="161"/>
      <c r="D9" s="151"/>
      <c r="E9" s="151"/>
      <c r="F9" s="151"/>
      <c r="G9" s="151"/>
      <c r="H9" s="151"/>
      <c r="I9" s="151"/>
      <c r="J9" s="151"/>
    </row>
    <row r="10" spans="1:11" x14ac:dyDescent="0.25">
      <c r="A10" s="178"/>
      <c r="B10" s="6" t="s">
        <v>105</v>
      </c>
      <c r="C10" s="159"/>
      <c r="D10" s="151"/>
      <c r="E10" s="145" t="s">
        <v>107</v>
      </c>
      <c r="F10" s="143"/>
      <c r="G10" s="146" t="s">
        <v>108</v>
      </c>
      <c r="H10" s="147"/>
      <c r="I10" s="86" t="s">
        <v>109</v>
      </c>
      <c r="J10" s="144"/>
    </row>
    <row r="11" spans="1:11" x14ac:dyDescent="0.25">
      <c r="A11" s="178"/>
      <c r="B11" s="1" t="s">
        <v>10</v>
      </c>
      <c r="E11" s="151"/>
      <c r="F11" s="151"/>
      <c r="G11" s="151"/>
      <c r="H11" s="151"/>
      <c r="I11" s="151"/>
      <c r="J11" s="151"/>
    </row>
    <row r="12" spans="1:11" x14ac:dyDescent="0.25">
      <c r="A12" s="178"/>
      <c r="B12" s="1" t="s">
        <v>11</v>
      </c>
      <c r="C12" s="151"/>
      <c r="D12" s="151"/>
      <c r="E12" s="151"/>
      <c r="F12" s="151"/>
      <c r="G12" s="1" t="s">
        <v>12</v>
      </c>
      <c r="H12" s="159"/>
      <c r="I12" s="159"/>
      <c r="J12" s="159"/>
    </row>
    <row r="13" spans="1:11" ht="12" customHeight="1" x14ac:dyDescent="0.25">
      <c r="A13" s="178"/>
      <c r="B13" s="4"/>
      <c r="C13" s="180" t="s">
        <v>4</v>
      </c>
      <c r="D13" s="180"/>
      <c r="E13" s="180"/>
      <c r="F13" s="180"/>
      <c r="H13" s="180" t="s">
        <v>5</v>
      </c>
      <c r="I13" s="180"/>
      <c r="J13" s="180"/>
    </row>
    <row r="14" spans="1:11" x14ac:dyDescent="0.25">
      <c r="A14" s="178"/>
      <c r="B14" s="1" t="s">
        <v>13</v>
      </c>
      <c r="D14" s="137"/>
      <c r="E14" s="1" t="s">
        <v>14</v>
      </c>
      <c r="F14" s="135"/>
      <c r="G14" s="4" t="s">
        <v>102</v>
      </c>
    </row>
    <row r="15" spans="1:11" x14ac:dyDescent="0.25">
      <c r="A15" s="178"/>
      <c r="B15" s="1" t="s">
        <v>15</v>
      </c>
      <c r="D15" s="138"/>
      <c r="E15" s="1" t="s">
        <v>14</v>
      </c>
      <c r="F15" s="136"/>
      <c r="G15" s="57" t="s">
        <v>103</v>
      </c>
      <c r="H15" s="8"/>
    </row>
    <row r="16" spans="1:11" ht="24" customHeight="1" x14ac:dyDescent="0.25">
      <c r="A16" s="179"/>
      <c r="B16" s="3" t="s">
        <v>16</v>
      </c>
      <c r="C16" s="122"/>
      <c r="D16" s="3" t="s">
        <v>17</v>
      </c>
      <c r="E16" s="122"/>
      <c r="F16" s="176" t="s">
        <v>49</v>
      </c>
      <c r="G16" s="176"/>
      <c r="H16" s="176"/>
      <c r="I16" s="176"/>
      <c r="J16" s="176"/>
    </row>
    <row r="17" spans="1:13" ht="14.4" x14ac:dyDescent="0.25">
      <c r="A17" s="171"/>
      <c r="B17" s="11" t="s">
        <v>45</v>
      </c>
      <c r="D17" s="158" t="s">
        <v>24</v>
      </c>
      <c r="E17" s="158"/>
      <c r="F17" s="158"/>
      <c r="G17" s="13" t="s">
        <v>23</v>
      </c>
      <c r="H17" s="12"/>
      <c r="I17" s="12"/>
      <c r="J17" s="10"/>
    </row>
    <row r="18" spans="1:13" x14ac:dyDescent="0.25">
      <c r="A18" s="171"/>
      <c r="B18" s="86" t="s">
        <v>97</v>
      </c>
      <c r="D18" s="117" t="s">
        <v>111</v>
      </c>
      <c r="E18" s="116" t="s">
        <v>112</v>
      </c>
      <c r="F18" s="60"/>
      <c r="G18" s="60" t="s">
        <v>72</v>
      </c>
      <c r="H18" s="124"/>
      <c r="J18" s="10"/>
      <c r="K18" s="102" t="s">
        <v>87</v>
      </c>
      <c r="L18" s="102" t="s">
        <v>52</v>
      </c>
    </row>
    <row r="19" spans="1:13" x14ac:dyDescent="0.25">
      <c r="A19" s="171"/>
      <c r="B19" s="54" t="s">
        <v>73</v>
      </c>
      <c r="C19" s="7"/>
      <c r="D19" s="124"/>
      <c r="G19" s="61" t="s">
        <v>74</v>
      </c>
      <c r="H19" s="124"/>
      <c r="I19" s="23"/>
      <c r="J19" s="103">
        <f>($D$19+$H$19)*0.54</f>
        <v>0</v>
      </c>
      <c r="K19" s="79">
        <v>2111</v>
      </c>
      <c r="L19" s="79">
        <v>2121</v>
      </c>
      <c r="M19" s="80"/>
    </row>
    <row r="20" spans="1:13" x14ac:dyDescent="0.25">
      <c r="A20" s="171"/>
      <c r="B20" s="11" t="s">
        <v>50</v>
      </c>
      <c r="C20" s="7"/>
      <c r="D20" s="142"/>
      <c r="I20" s="23"/>
      <c r="J20" s="15"/>
      <c r="K20" s="79"/>
      <c r="L20" s="79"/>
      <c r="M20" s="80"/>
    </row>
    <row r="21" spans="1:13" x14ac:dyDescent="0.25">
      <c r="A21" s="171"/>
      <c r="B21" s="118" t="s">
        <v>80</v>
      </c>
      <c r="C21" s="127"/>
      <c r="D21" s="119" t="s">
        <v>75</v>
      </c>
      <c r="E21" s="117"/>
      <c r="F21" s="123"/>
      <c r="G21" s="117"/>
      <c r="H21" s="120" t="s">
        <v>77</v>
      </c>
      <c r="I21" s="123"/>
      <c r="J21" s="104">
        <f>F21</f>
        <v>0</v>
      </c>
      <c r="K21" s="79"/>
      <c r="L21" s="79">
        <v>2122</v>
      </c>
      <c r="M21" s="80"/>
    </row>
    <row r="22" spans="1:13" x14ac:dyDescent="0.25">
      <c r="A22" s="171"/>
      <c r="B22" s="68"/>
      <c r="C22" s="75"/>
      <c r="D22" s="76"/>
      <c r="E22" s="75"/>
      <c r="F22" s="75"/>
      <c r="G22" s="75"/>
      <c r="H22" s="77"/>
      <c r="I22" s="78" t="s">
        <v>78</v>
      </c>
      <c r="J22" s="73"/>
      <c r="K22" s="79"/>
      <c r="L22" s="79"/>
      <c r="M22" s="80"/>
    </row>
    <row r="23" spans="1:13" ht="17.25" customHeight="1" x14ac:dyDescent="0.25">
      <c r="A23" s="172" t="s">
        <v>46</v>
      </c>
      <c r="B23" s="48" t="s">
        <v>46</v>
      </c>
      <c r="C23" s="42"/>
      <c r="D23" s="49" t="s">
        <v>21</v>
      </c>
      <c r="E23" s="50" t="s">
        <v>20</v>
      </c>
      <c r="F23" s="46"/>
      <c r="G23" s="47"/>
      <c r="H23" s="47"/>
      <c r="I23" s="47"/>
      <c r="J23" s="45"/>
      <c r="K23" s="79"/>
      <c r="L23" s="79"/>
      <c r="M23" s="80"/>
    </row>
    <row r="24" spans="1:13" ht="18.75" customHeight="1" x14ac:dyDescent="0.25">
      <c r="A24" s="173"/>
      <c r="B24" s="86" t="s">
        <v>56</v>
      </c>
      <c r="C24" s="42"/>
      <c r="D24" s="42"/>
      <c r="E24" s="42"/>
      <c r="F24" s="125"/>
      <c r="G24" s="42"/>
      <c r="H24" s="42"/>
      <c r="I24" s="42"/>
      <c r="J24" s="103">
        <f>D64</f>
        <v>0</v>
      </c>
      <c r="K24" s="79">
        <v>2112</v>
      </c>
      <c r="L24" s="79">
        <v>2123</v>
      </c>
      <c r="M24" s="80"/>
    </row>
    <row r="25" spans="1:13" ht="18.75" customHeight="1" x14ac:dyDescent="0.25">
      <c r="A25" s="174"/>
      <c r="B25" s="51" t="s">
        <v>22</v>
      </c>
      <c r="C25" s="44"/>
      <c r="D25" s="44"/>
      <c r="E25" s="44"/>
      <c r="F25" s="126"/>
      <c r="G25" s="52"/>
      <c r="H25" s="44"/>
      <c r="I25" s="44"/>
      <c r="J25" s="53"/>
      <c r="K25" s="79"/>
      <c r="L25" s="79"/>
      <c r="M25" s="80"/>
    </row>
    <row r="26" spans="1:13" x14ac:dyDescent="0.25">
      <c r="A26" s="162" t="s">
        <v>53</v>
      </c>
      <c r="B26" s="11" t="s">
        <v>51</v>
      </c>
      <c r="K26" s="79"/>
      <c r="L26" s="79"/>
      <c r="M26" s="80"/>
    </row>
    <row r="27" spans="1:13" x14ac:dyDescent="0.25">
      <c r="A27" s="163"/>
      <c r="B27" s="93" t="s">
        <v>55</v>
      </c>
      <c r="C27" s="89"/>
      <c r="D27" s="89"/>
      <c r="E27" s="53"/>
      <c r="F27" s="130"/>
      <c r="G27" s="89"/>
      <c r="H27" s="53"/>
      <c r="I27" s="89"/>
      <c r="J27" s="111">
        <f>F27</f>
        <v>0</v>
      </c>
      <c r="K27" s="79">
        <v>2113</v>
      </c>
      <c r="L27" s="79">
        <v>2124</v>
      </c>
      <c r="M27" s="80"/>
    </row>
    <row r="28" spans="1:13" x14ac:dyDescent="0.25">
      <c r="A28" s="163"/>
      <c r="B28" s="11" t="s">
        <v>54</v>
      </c>
      <c r="E28" s="19"/>
      <c r="F28" s="17"/>
      <c r="G28" s="17"/>
      <c r="H28" s="15"/>
      <c r="K28" s="79"/>
      <c r="L28" s="79"/>
      <c r="M28" s="80"/>
    </row>
    <row r="29" spans="1:13" x14ac:dyDescent="0.25">
      <c r="A29" s="163"/>
      <c r="B29" s="1" t="s">
        <v>19</v>
      </c>
      <c r="E29" s="19"/>
      <c r="F29" s="17"/>
      <c r="G29" s="17"/>
      <c r="H29" s="15"/>
      <c r="K29" s="79"/>
      <c r="L29" s="79"/>
      <c r="M29" s="80"/>
    </row>
    <row r="30" spans="1:13" x14ac:dyDescent="0.25">
      <c r="A30" s="164"/>
      <c r="B30" s="118" t="s">
        <v>76</v>
      </c>
      <c r="C30" s="117"/>
      <c r="D30" s="119" t="s">
        <v>75</v>
      </c>
      <c r="E30" s="117"/>
      <c r="F30" s="123"/>
      <c r="G30" s="117"/>
      <c r="H30" s="120" t="s">
        <v>77</v>
      </c>
      <c r="I30" s="123"/>
      <c r="J30" s="41"/>
      <c r="K30" s="79"/>
      <c r="L30" s="79"/>
      <c r="M30" s="80"/>
    </row>
    <row r="31" spans="1:13" s="55" customFormat="1" x14ac:dyDescent="0.25">
      <c r="A31" s="164"/>
      <c r="B31" s="63"/>
      <c r="D31" s="64"/>
      <c r="F31" s="59"/>
      <c r="H31" s="65"/>
      <c r="I31" s="66" t="s">
        <v>78</v>
      </c>
      <c r="J31" s="41"/>
      <c r="K31" s="79"/>
      <c r="L31" s="79"/>
      <c r="M31" s="101"/>
    </row>
    <row r="32" spans="1:13" x14ac:dyDescent="0.25">
      <c r="A32" s="163"/>
      <c r="B32" s="1" t="s">
        <v>29</v>
      </c>
      <c r="C32" s="18"/>
      <c r="D32" s="15"/>
      <c r="F32" s="125"/>
      <c r="G32" s="7"/>
      <c r="H32" s="15"/>
      <c r="K32" s="79"/>
      <c r="L32" s="79"/>
      <c r="M32" s="80"/>
    </row>
    <row r="33" spans="1:13" x14ac:dyDescent="0.25">
      <c r="A33" s="163"/>
      <c r="B33" s="1" t="s">
        <v>30</v>
      </c>
      <c r="C33" s="18"/>
      <c r="D33" s="15"/>
      <c r="F33" s="128"/>
      <c r="G33" s="7"/>
      <c r="H33" s="15"/>
      <c r="I33" s="21"/>
      <c r="K33" s="79"/>
      <c r="L33" s="79"/>
      <c r="M33" s="80"/>
    </row>
    <row r="34" spans="1:13" x14ac:dyDescent="0.25">
      <c r="A34" s="163"/>
      <c r="B34" s="1" t="s">
        <v>31</v>
      </c>
      <c r="C34" s="15"/>
      <c r="F34" s="128"/>
      <c r="G34" s="18"/>
      <c r="H34" s="15"/>
      <c r="I34" s="22"/>
      <c r="J34" s="15"/>
      <c r="K34" s="79"/>
      <c r="L34" s="79"/>
      <c r="M34" s="80"/>
    </row>
    <row r="35" spans="1:13" x14ac:dyDescent="0.25">
      <c r="A35" s="163"/>
      <c r="B35" s="93" t="s">
        <v>32</v>
      </c>
      <c r="C35" s="53"/>
      <c r="D35" s="89"/>
      <c r="E35" s="89"/>
      <c r="F35" s="125"/>
      <c r="G35" s="112"/>
      <c r="H35" s="53"/>
      <c r="I35" s="113"/>
      <c r="J35" s="111">
        <f>F30+F32+F33+F34+F35</f>
        <v>0</v>
      </c>
      <c r="K35" s="79">
        <v>2114</v>
      </c>
      <c r="L35" s="79">
        <v>2125</v>
      </c>
      <c r="M35" s="80"/>
    </row>
    <row r="36" spans="1:13" x14ac:dyDescent="0.25">
      <c r="A36" s="163"/>
      <c r="B36" s="11" t="s">
        <v>25</v>
      </c>
      <c r="C36" s="166" t="s">
        <v>26</v>
      </c>
      <c r="D36" s="166"/>
      <c r="E36" s="166"/>
      <c r="F36" s="14" t="s">
        <v>27</v>
      </c>
      <c r="H36" s="158"/>
      <c r="I36" s="158"/>
      <c r="K36" s="79"/>
      <c r="L36" s="79"/>
      <c r="M36" s="80"/>
    </row>
    <row r="37" spans="1:13" x14ac:dyDescent="0.25">
      <c r="A37" s="163"/>
      <c r="B37" s="118" t="s">
        <v>79</v>
      </c>
      <c r="C37" s="117"/>
      <c r="D37" s="119" t="s">
        <v>75</v>
      </c>
      <c r="E37" s="117"/>
      <c r="F37" s="129"/>
      <c r="G37" s="117"/>
      <c r="H37" s="120" t="s">
        <v>77</v>
      </c>
      <c r="I37" s="123"/>
      <c r="J37" s="103">
        <f>F37</f>
        <v>0</v>
      </c>
      <c r="K37" s="79">
        <v>2115</v>
      </c>
      <c r="L37" s="79">
        <v>2126</v>
      </c>
      <c r="M37" s="80"/>
    </row>
    <row r="38" spans="1:13" s="55" customFormat="1" x14ac:dyDescent="0.25">
      <c r="A38" s="163"/>
      <c r="B38" s="63"/>
      <c r="D38" s="64"/>
      <c r="F38" s="67"/>
      <c r="H38" s="65"/>
      <c r="I38" s="66" t="s">
        <v>78</v>
      </c>
      <c r="J38" s="56"/>
      <c r="K38" s="57"/>
    </row>
    <row r="39" spans="1:13" ht="14.4" thickBot="1" x14ac:dyDescent="0.3">
      <c r="A39" s="165"/>
      <c r="B39" s="16"/>
      <c r="C39" s="167"/>
      <c r="D39" s="167"/>
      <c r="E39" s="168"/>
      <c r="F39" s="168"/>
      <c r="G39" s="168"/>
      <c r="H39" s="9" t="s">
        <v>28</v>
      </c>
      <c r="I39" s="90"/>
      <c r="J39" s="90"/>
    </row>
    <row r="40" spans="1:13" ht="14.4" thickBot="1" x14ac:dyDescent="0.3">
      <c r="A40" s="72"/>
      <c r="B40" s="20" t="s">
        <v>100</v>
      </c>
      <c r="I40" s="139" t="s">
        <v>101</v>
      </c>
      <c r="J40" s="140">
        <f>J37+J35+J27+J24+J21+J19</f>
        <v>0</v>
      </c>
    </row>
    <row r="41" spans="1:13" ht="6" customHeight="1" x14ac:dyDescent="0.25">
      <c r="B41" s="86"/>
      <c r="C41" s="86"/>
      <c r="D41" s="86"/>
      <c r="E41" s="86"/>
      <c r="F41" s="86"/>
      <c r="G41" s="90"/>
      <c r="H41" s="86"/>
      <c r="I41" s="90"/>
    </row>
    <row r="42" spans="1:13" ht="17.25" customHeight="1" x14ac:dyDescent="0.25">
      <c r="B42" s="131" t="s">
        <v>93</v>
      </c>
      <c r="C42" s="152"/>
      <c r="D42" s="152"/>
      <c r="E42" s="152"/>
      <c r="F42" s="132" t="s">
        <v>94</v>
      </c>
      <c r="G42" s="133"/>
      <c r="H42" s="132" t="s">
        <v>36</v>
      </c>
      <c r="I42" s="134"/>
    </row>
    <row r="43" spans="1:13" ht="11.25" customHeight="1" x14ac:dyDescent="0.25">
      <c r="F43" s="86"/>
      <c r="G43" s="86"/>
      <c r="H43" s="86"/>
    </row>
    <row r="44" spans="1:13" s="2" customFormat="1" ht="10.199999999999999" x14ac:dyDescent="0.2">
      <c r="G44" s="121" t="s">
        <v>96</v>
      </c>
      <c r="H44" s="153"/>
      <c r="I44" s="153"/>
      <c r="J44" s="154"/>
    </row>
    <row r="45" spans="1:13" s="2" customFormat="1" x14ac:dyDescent="0.25">
      <c r="A45" s="74" t="s">
        <v>86</v>
      </c>
      <c r="B45" s="150">
        <f>C7</f>
        <v>0</v>
      </c>
      <c r="C45" s="150"/>
      <c r="D45" s="87" t="s">
        <v>88</v>
      </c>
      <c r="E45" s="86"/>
      <c r="F45" s="86"/>
      <c r="G45" s="155"/>
      <c r="H45" s="156"/>
      <c r="I45" s="156"/>
      <c r="J45" s="157"/>
    </row>
    <row r="46" spans="1:13" s="2" customFormat="1" x14ac:dyDescent="0.25">
      <c r="A46" s="1"/>
      <c r="B46" s="87" t="s">
        <v>104</v>
      </c>
      <c r="C46" s="1"/>
      <c r="D46" s="1"/>
      <c r="E46" s="1"/>
      <c r="F46" s="1"/>
      <c r="G46" s="183"/>
      <c r="H46" s="184"/>
      <c r="I46" s="184"/>
      <c r="J46" s="185"/>
    </row>
    <row r="47" spans="1:13" s="2" customFormat="1" ht="11.25" customHeight="1" x14ac:dyDescent="0.25">
      <c r="A47" s="86"/>
      <c r="B47" s="87" t="s">
        <v>89</v>
      </c>
      <c r="C47" s="86"/>
      <c r="D47" s="86"/>
      <c r="E47" s="86"/>
      <c r="F47" s="86"/>
      <c r="G47" s="86"/>
      <c r="H47" s="86"/>
      <c r="I47" s="86"/>
      <c r="J47" s="86"/>
    </row>
    <row r="48" spans="1:13" s="2" customFormat="1" ht="11.25" customHeight="1" x14ac:dyDescent="0.2">
      <c r="A48" s="87"/>
      <c r="B48" s="87" t="s">
        <v>90</v>
      </c>
      <c r="C48" s="87"/>
      <c r="D48" s="87"/>
      <c r="E48" s="87"/>
      <c r="F48" s="87"/>
      <c r="G48" s="72" t="s">
        <v>91</v>
      </c>
      <c r="H48" s="87"/>
      <c r="I48" s="87"/>
      <c r="J48" s="87"/>
    </row>
    <row r="49" spans="1:13" ht="11.25" customHeight="1" x14ac:dyDescent="0.25">
      <c r="A49" s="87"/>
      <c r="B49" s="87"/>
      <c r="C49" s="87"/>
      <c r="D49" s="87"/>
      <c r="E49" s="87"/>
      <c r="F49" s="87"/>
      <c r="G49" s="72" t="s">
        <v>92</v>
      </c>
      <c r="H49" s="87"/>
      <c r="I49" s="87"/>
      <c r="J49" s="87"/>
    </row>
    <row r="50" spans="1:13" s="2" customFormat="1" ht="11.25" customHeight="1" x14ac:dyDescent="0.2">
      <c r="A50" s="87"/>
      <c r="B50" s="97"/>
      <c r="C50" s="97"/>
      <c r="D50" s="97"/>
      <c r="E50" s="97"/>
      <c r="F50" s="87"/>
      <c r="G50" s="87"/>
      <c r="H50" s="87"/>
      <c r="I50" s="87"/>
      <c r="J50" s="87"/>
    </row>
    <row r="51" spans="1:13" s="2" customFormat="1" ht="11.25" customHeight="1" x14ac:dyDescent="0.2">
      <c r="A51" s="87"/>
      <c r="B51" s="87" t="s">
        <v>33</v>
      </c>
      <c r="C51" s="87"/>
      <c r="D51" s="87"/>
      <c r="E51" s="92" t="s">
        <v>36</v>
      </c>
      <c r="F51" s="87"/>
      <c r="G51" s="97"/>
      <c r="H51" s="97"/>
      <c r="I51" s="97"/>
      <c r="J51" s="97"/>
    </row>
    <row r="52" spans="1:13" s="2" customFormat="1" ht="11.25" customHeight="1" x14ac:dyDescent="0.2">
      <c r="A52" s="87"/>
      <c r="F52" s="87"/>
      <c r="G52" s="87" t="s">
        <v>35</v>
      </c>
      <c r="H52" s="87"/>
      <c r="I52" s="87"/>
      <c r="J52" s="92"/>
    </row>
    <row r="53" spans="1:13" s="2" customFormat="1" ht="11.25" customHeight="1" x14ac:dyDescent="0.25">
      <c r="A53" s="86"/>
      <c r="B53" s="87" t="s">
        <v>98</v>
      </c>
      <c r="C53" s="87"/>
      <c r="D53" s="87"/>
      <c r="E53" s="87"/>
      <c r="F53" s="86"/>
      <c r="G53" s="86"/>
      <c r="H53" s="86"/>
      <c r="I53" s="86"/>
      <c r="J53" s="86"/>
      <c r="K53" s="85"/>
      <c r="L53" s="85"/>
    </row>
    <row r="54" spans="1:13" s="2" customFormat="1" ht="11.25" customHeight="1" x14ac:dyDescent="0.25">
      <c r="A54" s="87"/>
      <c r="F54" s="87"/>
      <c r="G54" s="88" t="s">
        <v>48</v>
      </c>
      <c r="H54" s="89"/>
      <c r="I54" s="89"/>
      <c r="J54" s="89"/>
    </row>
    <row r="55" spans="1:13" s="2" customFormat="1" x14ac:dyDescent="0.25">
      <c r="A55" s="87"/>
      <c r="B55" s="97"/>
      <c r="C55" s="97"/>
      <c r="D55" s="97"/>
      <c r="E55" s="97"/>
      <c r="F55" s="87"/>
      <c r="G55" s="91" t="s">
        <v>47</v>
      </c>
      <c r="H55" s="86"/>
      <c r="I55" s="86"/>
      <c r="J55" s="114" t="s">
        <v>36</v>
      </c>
      <c r="L55" s="88"/>
    </row>
    <row r="56" spans="1:13" x14ac:dyDescent="0.25">
      <c r="B56" s="87" t="s">
        <v>34</v>
      </c>
      <c r="C56" s="87"/>
      <c r="D56" s="87"/>
      <c r="E56" s="92" t="s">
        <v>36</v>
      </c>
      <c r="G56" s="70"/>
      <c r="J56" s="186" t="s">
        <v>37</v>
      </c>
      <c r="K56" s="187"/>
      <c r="L56" s="188"/>
      <c r="M56" s="2"/>
    </row>
    <row r="57" spans="1:13" ht="14.4" thickBot="1" x14ac:dyDescent="0.3">
      <c r="B57" s="115" t="s">
        <v>99</v>
      </c>
      <c r="G57" s="70"/>
      <c r="J57" s="189" t="s">
        <v>38</v>
      </c>
      <c r="K57" s="190"/>
      <c r="L57" s="191"/>
    </row>
    <row r="58" spans="1:13" x14ac:dyDescent="0.25">
      <c r="B58" s="27" t="s">
        <v>56</v>
      </c>
      <c r="C58" s="28">
        <f>$F$24</f>
        <v>0</v>
      </c>
      <c r="D58" s="105">
        <f>C58</f>
        <v>0</v>
      </c>
      <c r="E58" s="29"/>
      <c r="F58" s="30" t="s">
        <v>65</v>
      </c>
      <c r="G58" s="31" t="s">
        <v>66</v>
      </c>
      <c r="H58" s="32" t="s">
        <v>46</v>
      </c>
      <c r="J58" s="93"/>
      <c r="K58" s="88"/>
      <c r="L58" s="99"/>
      <c r="M58" s="81"/>
    </row>
    <row r="59" spans="1:13" x14ac:dyDescent="0.25">
      <c r="B59" s="33" t="s">
        <v>57</v>
      </c>
      <c r="C59" s="26">
        <f>$C$16</f>
        <v>0</v>
      </c>
      <c r="D59" s="141">
        <f>C59</f>
        <v>0</v>
      </c>
      <c r="E59" s="34" t="s">
        <v>62</v>
      </c>
      <c r="F59" s="24" t="s">
        <v>67</v>
      </c>
      <c r="G59" s="109" t="s">
        <v>95</v>
      </c>
      <c r="H59" s="110">
        <v>0</v>
      </c>
      <c r="J59" s="192" t="s">
        <v>39</v>
      </c>
      <c r="K59" s="180"/>
      <c r="L59" s="193"/>
      <c r="M59" s="82"/>
    </row>
    <row r="60" spans="1:13" x14ac:dyDescent="0.25">
      <c r="B60" s="35"/>
      <c r="C60" s="34"/>
      <c r="D60" s="107">
        <f>PRODUCT(D58:D59)</f>
        <v>0</v>
      </c>
      <c r="E60" s="34"/>
      <c r="F60" s="24" t="s">
        <v>68</v>
      </c>
      <c r="G60" s="25">
        <v>0.25</v>
      </c>
      <c r="H60" s="39">
        <f>$C$58*G60</f>
        <v>0</v>
      </c>
      <c r="J60" s="189" t="s">
        <v>40</v>
      </c>
      <c r="K60" s="190"/>
      <c r="L60" s="191"/>
      <c r="M60" s="82"/>
    </row>
    <row r="61" spans="1:13" x14ac:dyDescent="0.25">
      <c r="B61" s="33" t="s">
        <v>58</v>
      </c>
      <c r="C61" s="26">
        <f>$E$16</f>
        <v>0</v>
      </c>
      <c r="D61" s="106">
        <f>IF(C61&lt;=3,H59,IF(C61&lt;=9,H60,IF(C61&lt;=15,H61,IF(C61&lt;=21,H62,H63))))</f>
        <v>0</v>
      </c>
      <c r="E61" s="34" t="s">
        <v>63</v>
      </c>
      <c r="F61" s="24" t="s">
        <v>69</v>
      </c>
      <c r="G61" s="25">
        <v>0.5</v>
      </c>
      <c r="H61" s="39">
        <f>$C$58*G61</f>
        <v>0</v>
      </c>
      <c r="J61" s="189" t="s">
        <v>41</v>
      </c>
      <c r="K61" s="190"/>
      <c r="L61" s="191"/>
      <c r="M61" s="83"/>
    </row>
    <row r="62" spans="1:13" x14ac:dyDescent="0.25">
      <c r="B62" s="35" t="s">
        <v>59</v>
      </c>
      <c r="C62" s="34"/>
      <c r="D62" s="107">
        <f>SUM(D60:D61)</f>
        <v>0</v>
      </c>
      <c r="E62" s="34"/>
      <c r="F62" s="24" t="s">
        <v>70</v>
      </c>
      <c r="G62" s="25">
        <v>0.75</v>
      </c>
      <c r="H62" s="39">
        <f>$C$58*G62</f>
        <v>0</v>
      </c>
      <c r="J62" s="94"/>
      <c r="K62" s="95"/>
      <c r="L62" s="100"/>
      <c r="M62" s="83"/>
    </row>
    <row r="63" spans="1:13" x14ac:dyDescent="0.25">
      <c r="B63" s="33" t="s">
        <v>60</v>
      </c>
      <c r="C63" s="26">
        <f>$F$25</f>
        <v>0</v>
      </c>
      <c r="D63" s="106">
        <f>PRODUCT(C63,H60)</f>
        <v>0</v>
      </c>
      <c r="E63" s="34" t="s">
        <v>64</v>
      </c>
      <c r="F63" s="24" t="s">
        <v>71</v>
      </c>
      <c r="G63" s="25">
        <v>1</v>
      </c>
      <c r="H63" s="39">
        <f>$C$58*G63</f>
        <v>0</v>
      </c>
      <c r="J63" s="98"/>
      <c r="K63" s="97"/>
      <c r="L63" s="99"/>
    </row>
    <row r="64" spans="1:13" ht="14.4" thickBot="1" x14ac:dyDescent="0.3">
      <c r="B64" s="36" t="s">
        <v>61</v>
      </c>
      <c r="C64" s="37"/>
      <c r="D64" s="108">
        <f>SUM(D62-D63)</f>
        <v>0</v>
      </c>
      <c r="E64" s="37"/>
      <c r="F64" s="37"/>
      <c r="G64" s="37"/>
      <c r="H64" s="38"/>
      <c r="J64" s="96" t="s">
        <v>42</v>
      </c>
      <c r="K64" s="88"/>
      <c r="L64" s="99"/>
    </row>
    <row r="65" spans="10:12" x14ac:dyDescent="0.25">
      <c r="J65" s="84"/>
      <c r="K65" s="84"/>
      <c r="L65" s="40"/>
    </row>
  </sheetData>
  <mergeCells count="37">
    <mergeCell ref="G46:J46"/>
    <mergeCell ref="J56:L56"/>
    <mergeCell ref="J61:L61"/>
    <mergeCell ref="J57:L57"/>
    <mergeCell ref="J59:L59"/>
    <mergeCell ref="J60:L60"/>
    <mergeCell ref="A1:D1"/>
    <mergeCell ref="F16:J16"/>
    <mergeCell ref="A7:A16"/>
    <mergeCell ref="H1:J1"/>
    <mergeCell ref="E11:J11"/>
    <mergeCell ref="C12:F12"/>
    <mergeCell ref="H12:J12"/>
    <mergeCell ref="C13:F13"/>
    <mergeCell ref="H13:J13"/>
    <mergeCell ref="B5:J5"/>
    <mergeCell ref="B6:J6"/>
    <mergeCell ref="C7:F7"/>
    <mergeCell ref="I7:J7"/>
    <mergeCell ref="D8:E8"/>
    <mergeCell ref="A26:A39"/>
    <mergeCell ref="C36:E36"/>
    <mergeCell ref="C39:D39"/>
    <mergeCell ref="E39:G39"/>
    <mergeCell ref="B2:I2"/>
    <mergeCell ref="B3:I3"/>
    <mergeCell ref="A17:A22"/>
    <mergeCell ref="A23:A25"/>
    <mergeCell ref="B45:C45"/>
    <mergeCell ref="D9:J9"/>
    <mergeCell ref="C42:E42"/>
    <mergeCell ref="H44:J44"/>
    <mergeCell ref="G45:J45"/>
    <mergeCell ref="H36:I36"/>
    <mergeCell ref="C10:D10"/>
    <mergeCell ref="D17:F17"/>
    <mergeCell ref="B9:C9"/>
  </mergeCells>
  <hyperlinks>
    <hyperlink ref="G17" r:id="rId1"/>
    <hyperlink ref="F36" r:id="rId2"/>
    <hyperlink ref="E23" r:id="rId3"/>
  </hyperlinks>
  <pageMargins left="0.25" right="0.25" top="0.25" bottom="0.25" header="0.3" footer="0.3"/>
  <pageSetup scale="85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6</xdr:row>
                    <xdr:rowOff>137160</xdr:rowOff>
                  </from>
                  <to>
                    <xdr:col>9</xdr:col>
                    <xdr:colOff>510540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 sizeWithCells="1">
                  <from>
                    <xdr:col>8</xdr:col>
                    <xdr:colOff>297180</xdr:colOff>
                    <xdr:row>6</xdr:row>
                    <xdr:rowOff>137160</xdr:rowOff>
                  </from>
                  <to>
                    <xdr:col>8</xdr:col>
                    <xdr:colOff>541020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 sizeWithCells="1">
                  <from>
                    <xdr:col>4</xdr:col>
                    <xdr:colOff>266700</xdr:colOff>
                    <xdr:row>16</xdr:row>
                    <xdr:rowOff>137160</xdr:rowOff>
                  </from>
                  <to>
                    <xdr:col>4</xdr:col>
                    <xdr:colOff>510540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 sizeWithCells="1">
                  <from>
                    <xdr:col>3</xdr:col>
                    <xdr:colOff>297180</xdr:colOff>
                    <xdr:row>16</xdr:row>
                    <xdr:rowOff>137160</xdr:rowOff>
                  </from>
                  <to>
                    <xdr:col>3</xdr:col>
                    <xdr:colOff>541020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28</xdr:row>
                    <xdr:rowOff>137160</xdr:rowOff>
                  </from>
                  <to>
                    <xdr:col>1</xdr:col>
                    <xdr:colOff>243840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28</xdr:row>
                    <xdr:rowOff>137160</xdr:rowOff>
                  </from>
                  <to>
                    <xdr:col>3</xdr:col>
                    <xdr:colOff>83820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28</xdr:row>
                    <xdr:rowOff>137160</xdr:rowOff>
                  </from>
                  <to>
                    <xdr:col>6</xdr:col>
                    <xdr:colOff>434340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35</xdr:row>
                    <xdr:rowOff>137160</xdr:rowOff>
                  </from>
                  <to>
                    <xdr:col>1</xdr:col>
                    <xdr:colOff>243840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35</xdr:row>
                    <xdr:rowOff>137160</xdr:rowOff>
                  </from>
                  <to>
                    <xdr:col>3</xdr:col>
                    <xdr:colOff>83820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35</xdr:row>
                    <xdr:rowOff>137160</xdr:rowOff>
                  </from>
                  <to>
                    <xdr:col>6</xdr:col>
                    <xdr:colOff>434340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137160</xdr:rowOff>
                  </from>
                  <to>
                    <xdr:col>1</xdr:col>
                    <xdr:colOff>243840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19</xdr:row>
                    <xdr:rowOff>137160</xdr:rowOff>
                  </from>
                  <to>
                    <xdr:col>3</xdr:col>
                    <xdr:colOff>83820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19</xdr:row>
                    <xdr:rowOff>137160</xdr:rowOff>
                  </from>
                  <to>
                    <xdr:col>6</xdr:col>
                    <xdr:colOff>434340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>
                <anchor moveWithCells="1" sizeWithCells="1">
                  <from>
                    <xdr:col>6</xdr:col>
                    <xdr:colOff>60960</xdr:colOff>
                    <xdr:row>2</xdr:row>
                    <xdr:rowOff>129540</xdr:rowOff>
                  </from>
                  <to>
                    <xdr:col>6</xdr:col>
                    <xdr:colOff>304800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1" name="Check Box 15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2</xdr:row>
                    <xdr:rowOff>137160</xdr:rowOff>
                  </from>
                  <to>
                    <xdr:col>8</xdr:col>
                    <xdr:colOff>320040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</vt:lpstr>
    </vt:vector>
  </TitlesOfParts>
  <Company>NSU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khramovk</dc:creator>
  <cp:lastModifiedBy>NSU</cp:lastModifiedBy>
  <cp:lastPrinted>2011-06-28T20:36:40Z</cp:lastPrinted>
  <dcterms:created xsi:type="dcterms:W3CDTF">2010-11-16T19:33:12Z</dcterms:created>
  <dcterms:modified xsi:type="dcterms:W3CDTF">2016-01-11T19:30:47Z</dcterms:modified>
</cp:coreProperties>
</file>