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Forms\Travel\Travel 2017\"/>
    </mc:Choice>
  </mc:AlternateContent>
  <bookViews>
    <workbookView xWindow="0" yWindow="0" windowWidth="23040" windowHeight="9552"/>
  </bookViews>
  <sheets>
    <sheet name="Voucher" sheetId="1" r:id="rId1"/>
    <sheet name="Multiple Destination Summary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B6" i="2" l="1"/>
  <c r="C7" i="2"/>
  <c r="I61" i="2"/>
  <c r="G61" i="2"/>
  <c r="C61" i="2"/>
  <c r="I57" i="2"/>
  <c r="I55" i="2"/>
  <c r="J55" i="2" s="1"/>
  <c r="C54" i="2"/>
  <c r="I53" i="2"/>
  <c r="J53" i="2" s="1"/>
  <c r="I52" i="2"/>
  <c r="N57" i="2" s="1"/>
  <c r="C52" i="2"/>
  <c r="I49" i="2"/>
  <c r="I47" i="2"/>
  <c r="J47" i="2" s="1"/>
  <c r="C46" i="2"/>
  <c r="I45" i="2"/>
  <c r="J45" i="2" s="1"/>
  <c r="I44" i="2"/>
  <c r="N48" i="2" s="1"/>
  <c r="C44" i="2"/>
  <c r="I41" i="2"/>
  <c r="I39" i="2"/>
  <c r="J39" i="2" s="1"/>
  <c r="C38" i="2"/>
  <c r="I37" i="2"/>
  <c r="J37" i="2" s="1"/>
  <c r="I36" i="2"/>
  <c r="N41" i="2" s="1"/>
  <c r="C36" i="2"/>
  <c r="I33" i="2"/>
  <c r="J33" i="2" s="1"/>
  <c r="I31" i="2"/>
  <c r="J31" i="2" s="1"/>
  <c r="N30" i="2"/>
  <c r="C30" i="2"/>
  <c r="I29" i="2"/>
  <c r="J29" i="2" s="1"/>
  <c r="I28" i="2"/>
  <c r="N32" i="2" s="1"/>
  <c r="C28" i="2"/>
  <c r="I25" i="2"/>
  <c r="I23" i="2"/>
  <c r="J23" i="2" s="1"/>
  <c r="C22" i="2"/>
  <c r="I21" i="2"/>
  <c r="J21" i="2" s="1"/>
  <c r="I20" i="2"/>
  <c r="N25" i="2" s="1"/>
  <c r="C20" i="2"/>
  <c r="I17" i="2"/>
  <c r="N15" i="2"/>
  <c r="I15" i="2"/>
  <c r="J15" i="2" s="1"/>
  <c r="I13" i="2"/>
  <c r="J13" i="2" s="1"/>
  <c r="I12" i="2"/>
  <c r="N16" i="2" s="1"/>
  <c r="C10" i="2"/>
  <c r="C9" i="2"/>
  <c r="C8" i="2"/>
  <c r="L6" i="2"/>
  <c r="B45" i="1"/>
  <c r="J37" i="1"/>
  <c r="J35" i="1"/>
  <c r="J27" i="1"/>
  <c r="J24" i="1"/>
  <c r="J21" i="1"/>
  <c r="N24" i="2" l="1"/>
  <c r="N40" i="2"/>
  <c r="J44" i="2"/>
  <c r="J46" i="2" s="1"/>
  <c r="J48" i="2" s="1"/>
  <c r="N56" i="2"/>
  <c r="N31" i="2"/>
  <c r="N33" i="2"/>
  <c r="N47" i="2"/>
  <c r="N49" i="2"/>
  <c r="N46" i="2"/>
  <c r="J49" i="2" s="1"/>
  <c r="J28" i="2"/>
  <c r="J30" i="2" s="1"/>
  <c r="J32" i="2" s="1"/>
  <c r="J34" i="2" s="1"/>
  <c r="G34" i="2" s="1"/>
  <c r="J12" i="2"/>
  <c r="J14" i="2" s="1"/>
  <c r="J16" i="2" s="1"/>
  <c r="N17" i="2"/>
  <c r="J20" i="2"/>
  <c r="J22" i="2" s="1"/>
  <c r="J24" i="2" s="1"/>
  <c r="N23" i="2"/>
  <c r="J36" i="2"/>
  <c r="J38" i="2" s="1"/>
  <c r="J40" i="2" s="1"/>
  <c r="N14" i="2"/>
  <c r="J17" i="2" s="1"/>
  <c r="N39" i="2"/>
  <c r="J52" i="2"/>
  <c r="J54" i="2" s="1"/>
  <c r="J56" i="2" s="1"/>
  <c r="N55" i="2"/>
  <c r="N22" i="2"/>
  <c r="J25" i="2" s="1"/>
  <c r="N38" i="2"/>
  <c r="J41" i="2" s="1"/>
  <c r="N54" i="2"/>
  <c r="J57" i="2" s="1"/>
  <c r="J40" i="1"/>
  <c r="J50" i="2" l="1"/>
  <c r="G50" i="2" s="1"/>
  <c r="J42" i="2"/>
  <c r="G42" i="2" s="1"/>
  <c r="J18" i="2"/>
  <c r="G18" i="2" s="1"/>
  <c r="J58" i="2"/>
  <c r="G58" i="2" s="1"/>
  <c r="J26" i="2"/>
  <c r="G26" i="2" s="1"/>
  <c r="G59" i="2" l="1"/>
</calcChain>
</file>

<file path=xl/sharedStrings.xml><?xml version="1.0" encoding="utf-8"?>
<sst xmlns="http://schemas.openxmlformats.org/spreadsheetml/2006/main" count="316" uniqueCount="140">
  <si>
    <t>Agency Business Unit 485</t>
  </si>
  <si>
    <t>REVISED</t>
  </si>
  <si>
    <t>Substitute OSF Form 19</t>
  </si>
  <si>
    <t>Northeastern State University</t>
  </si>
  <si>
    <t>State of Oklahoma Travel Reimbursement Voucher</t>
  </si>
  <si>
    <t>Banner ID</t>
  </si>
  <si>
    <r>
      <t>Please checkmark applicable Travel:</t>
    </r>
    <r>
      <rPr>
        <sz val="11"/>
        <color theme="1"/>
        <rFont val="Arial"/>
        <family val="2"/>
      </rPr>
      <t xml:space="preserve"> </t>
    </r>
  </si>
  <si>
    <t>Out-Of State</t>
  </si>
  <si>
    <t xml:space="preserve">In-State </t>
  </si>
  <si>
    <t xml:space="preserve">    </t>
  </si>
  <si>
    <t>Complete this form after returning from trip.  Submit all applicable documentation &amp; receipts to the NSU Travel Office</t>
  </si>
  <si>
    <t xml:space="preserve"> in Administration 125.  Expenses claimed must comply with state &amp; federal regulations.</t>
  </si>
  <si>
    <t>Contact &amp; Travel Information</t>
  </si>
  <si>
    <t>Name:</t>
  </si>
  <si>
    <t>Employee ID:</t>
  </si>
  <si>
    <t xml:space="preserve">Official Duty Station: </t>
  </si>
  <si>
    <t>State Official or Employee:</t>
  </si>
  <si>
    <t xml:space="preserve">   Yes</t>
  </si>
  <si>
    <t xml:space="preserve">    No</t>
  </si>
  <si>
    <t>Home Address:</t>
  </si>
  <si>
    <t>Department:</t>
  </si>
  <si>
    <t>Fund</t>
  </si>
  <si>
    <t>Org</t>
  </si>
  <si>
    <t>Program</t>
  </si>
  <si>
    <t>Detailed Nature of Business:</t>
  </si>
  <si>
    <t xml:space="preserve">From: </t>
  </si>
  <si>
    <t xml:space="preserve">To: </t>
  </si>
  <si>
    <t>Point of Origin</t>
  </si>
  <si>
    <t>Destination</t>
  </si>
  <si>
    <t>Date of Departure:</t>
  </si>
  <si>
    <t xml:space="preserve">Hour: </t>
  </si>
  <si>
    <t xml:space="preserve">Please enter time in military hours.  For example 4:30pm should be </t>
  </si>
  <si>
    <t xml:space="preserve">Date of Return: </t>
  </si>
  <si>
    <t>entered as 16:30.</t>
  </si>
  <si>
    <t>Total Days:</t>
  </si>
  <si>
    <t>Total Hours:</t>
  </si>
  <si>
    <t>Traveler can claim expenses up to 24 hrs (domestic) and 48 hrs (International) before &amp; after to allow for travel times</t>
  </si>
  <si>
    <t>Mileage</t>
  </si>
  <si>
    <t>If mileage is being claimed please use</t>
  </si>
  <si>
    <t>Is car government owned?</t>
  </si>
  <si>
    <t>License Plate Number</t>
  </si>
  <si>
    <t>In-State</t>
  </si>
  <si>
    <t>Out-of-State</t>
  </si>
  <si>
    <t>Map Mileage Claimed</t>
  </si>
  <si>
    <t>Vicinity Mileage Claimed</t>
  </si>
  <si>
    <t>Airfare</t>
  </si>
  <si>
    <t xml:space="preserve">      No Airfare</t>
  </si>
  <si>
    <t>Claimed for Reimbursement</t>
  </si>
  <si>
    <t xml:space="preserve">             Direct paid by NSU, </t>
  </si>
  <si>
    <t>(List PO #)</t>
  </si>
  <si>
    <t>Per Diem</t>
  </si>
  <si>
    <t xml:space="preserve">Instructions on </t>
  </si>
  <si>
    <t>NSU's Travel Procedures website</t>
  </si>
  <si>
    <t>Per Diem Rate</t>
  </si>
  <si>
    <t>See attached Multiple Destination Travel Summary</t>
  </si>
  <si>
    <t>Number of meals included in registration</t>
  </si>
  <si>
    <t>Lodging / Miscellaneous / Local Trans</t>
  </si>
  <si>
    <t>Local Transportation</t>
  </si>
  <si>
    <r>
      <t>Transportation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(Taxi,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Rental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Car,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Shuttle,</t>
    </r>
    <r>
      <rPr>
        <sz val="8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etc)</t>
    </r>
    <r>
      <rPr>
        <sz val="8"/>
        <color theme="1"/>
        <rFont val="Arial"/>
        <family val="2"/>
      </rPr>
      <t xml:space="preserve"> </t>
    </r>
  </si>
  <si>
    <t xml:space="preserve">Miscellaneous  </t>
  </si>
  <si>
    <t>Registration Payment Method</t>
  </si>
  <si>
    <t xml:space="preserve">      No Registration</t>
  </si>
  <si>
    <t xml:space="preserve">          Direct paid by NSU, </t>
  </si>
  <si>
    <t>Tolls</t>
  </si>
  <si>
    <t>Parking</t>
  </si>
  <si>
    <t>Business-Related Phone Calls</t>
  </si>
  <si>
    <t>Other Expenses with Receipts</t>
  </si>
  <si>
    <t>Lodging</t>
  </si>
  <si>
    <t xml:space="preserve">If lodging is being claimed please use </t>
  </si>
  <si>
    <t>http://www.gsa.gov/</t>
  </si>
  <si>
    <t xml:space="preserve">      No Lodging</t>
  </si>
  <si>
    <t>Attach agenda with designated lodging</t>
  </si>
  <si>
    <t>Total Claim Amount (cannot exceed total approved on Out-of-State Travel Preapproval Request)</t>
  </si>
  <si>
    <t>Trip Total</t>
  </si>
  <si>
    <t>Prepared By</t>
  </si>
  <si>
    <t>Extension</t>
  </si>
  <si>
    <t>Date</t>
  </si>
  <si>
    <t>Remarks:</t>
  </si>
  <si>
    <t>I,</t>
  </si>
  <si>
    <t xml:space="preserve">, by signing here do under penalty </t>
  </si>
  <si>
    <t xml:space="preserve">of perjury, declare that the information contained in this document and </t>
  </si>
  <si>
    <t xml:space="preserve">any attachments are true and correct to the best of my knowledge </t>
  </si>
  <si>
    <t xml:space="preserve">I hereby approve this claim for payment and certify it complies with the </t>
  </si>
  <si>
    <t>and belief.</t>
  </si>
  <si>
    <t>travel laws of the state.</t>
  </si>
  <si>
    <t>Signature of Traveler</t>
  </si>
  <si>
    <t>Agency Approving Officer</t>
  </si>
  <si>
    <t>By signing, Account Sponsor certifies that funds are available to cover expenses.</t>
  </si>
  <si>
    <t>Director of Business Affairs</t>
  </si>
  <si>
    <t>Title</t>
  </si>
  <si>
    <t>Account Sponsor</t>
  </si>
  <si>
    <t>Assignment</t>
  </si>
  <si>
    <t>If the traveler is the account sponsor, the supervisor's signature is required.</t>
  </si>
  <si>
    <t>I hereby assign this claim to:</t>
  </si>
  <si>
    <t>and authorize the State Treasurer</t>
  </si>
  <si>
    <t xml:space="preserve">to issue payment to the said </t>
  </si>
  <si>
    <t>assignee</t>
  </si>
  <si>
    <t>Claimant Signature, Date</t>
  </si>
  <si>
    <t xml:space="preserve"> Multiple Destination Travel Summary</t>
  </si>
  <si>
    <t>To be used when traveler leaves official duty station to perform official business in multiple cities.</t>
  </si>
  <si>
    <t>Use with State of Oklahoma Travel Reimbursement Voucher</t>
  </si>
  <si>
    <t xml:space="preserve"> Yes</t>
  </si>
  <si>
    <t>City #1</t>
  </si>
  <si>
    <t>From:</t>
  </si>
  <si>
    <t>Per Diem Rate #1</t>
  </si>
  <si>
    <t>Time</t>
  </si>
  <si>
    <t xml:space="preserve">Day </t>
  </si>
  <si>
    <t>Destination:</t>
  </si>
  <si>
    <t>Days</t>
  </si>
  <si>
    <t>x</t>
  </si>
  <si>
    <t>0-3 hrs</t>
  </si>
  <si>
    <t>0</t>
  </si>
  <si>
    <t>Date Entered:</t>
  </si>
  <si>
    <t>Hour:</t>
  </si>
  <si>
    <t>over 3 to 9 hrs</t>
  </si>
  <si>
    <t>Date Departed:</t>
  </si>
  <si>
    <t>Hours</t>
  </si>
  <si>
    <t>+</t>
  </si>
  <si>
    <t>over 9-15 hrs</t>
  </si>
  <si>
    <t>over 15-21 hrs</t>
  </si>
  <si>
    <t>Per Diem Rate:</t>
  </si>
  <si>
    <t xml:space="preserve">Please enter time in military hours.  </t>
  </si>
  <si>
    <t xml:space="preserve"># of Meals Included </t>
  </si>
  <si>
    <t>-</t>
  </si>
  <si>
    <t>Over 21 hrs</t>
  </si>
  <si>
    <t># of Meals Included:</t>
  </si>
  <si>
    <t>I.E. 4:30pm should be entered as 16:30.</t>
  </si>
  <si>
    <t>Per Diem Total</t>
  </si>
  <si>
    <t>City #2</t>
  </si>
  <si>
    <t>Per Diem Rate #2</t>
  </si>
  <si>
    <t>City #3</t>
  </si>
  <si>
    <t>Per Diem Rate #3</t>
  </si>
  <si>
    <t>City #4</t>
  </si>
  <si>
    <t>Per Diem Rate #4</t>
  </si>
  <si>
    <t>City #5</t>
  </si>
  <si>
    <t>Per Diem Rate #5</t>
  </si>
  <si>
    <t>City #6</t>
  </si>
  <si>
    <t>Per Diem Rate #6</t>
  </si>
  <si>
    <t>Revised 6/11</t>
  </si>
  <si>
    <t>Google Maps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</si>
</sst>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mm/dd/yy;@"/>
    <numFmt numFmtId="165" formatCode="[$-409]h:mm\ AM/PM;@"/>
    <numFmt numFmtId="166" formatCode="&quot;$&quot;#,##0.00"/>
    <numFmt numFmtId="167" formatCode="&quot;$&quot;#,##0"/>
  </numFmts>
  <fonts count="24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Calibri"/>
      <family val="2"/>
    </font>
    <font>
      <u/>
      <sz val="8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231">
    <xf numFmtId="0" fontId="0" fillId="0" borderId="0" xfId="0"/>
    <xf numFmtId="0" fontId="2" fillId="0" borderId="0" xfId="0" applyFont="1" applyProtection="1"/>
    <xf numFmtId="0" fontId="3" fillId="0" borderId="0" xfId="0" applyFont="1" applyAlignment="1" applyProtection="1"/>
    <xf numFmtId="0" fontId="2" fillId="0" borderId="0" xfId="0" applyFont="1" applyAlignment="1" applyProtection="1"/>
    <xf numFmtId="0" fontId="0" fillId="0" borderId="0" xfId="0" applyProtection="1"/>
    <xf numFmtId="0" fontId="4" fillId="0" borderId="0" xfId="0" applyFo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2" xfId="0" applyFont="1" applyFill="1" applyBorder="1" applyProtection="1">
      <protection locked="0"/>
    </xf>
    <xf numFmtId="0" fontId="2" fillId="0" borderId="0" xfId="0" applyFont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right"/>
    </xf>
    <xf numFmtId="0" fontId="5" fillId="0" borderId="0" xfId="0" applyFont="1" applyProtection="1"/>
    <xf numFmtId="0" fontId="2" fillId="2" borderId="4" xfId="0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/>
    <xf numFmtId="164" fontId="2" fillId="2" borderId="2" xfId="0" applyNumberFormat="1" applyFont="1" applyFill="1" applyBorder="1" applyAlignment="1" applyProtection="1">
      <alignment horizontal="center"/>
      <protection locked="0"/>
    </xf>
    <xf numFmtId="165" fontId="2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/>
    <xf numFmtId="164" fontId="2" fillId="2" borderId="4" xfId="0" applyNumberFormat="1" applyFont="1" applyFill="1" applyBorder="1" applyAlignment="1" applyProtection="1">
      <alignment horizontal="center"/>
      <protection locked="0"/>
    </xf>
    <xf numFmtId="165" fontId="2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/>
    <xf numFmtId="0" fontId="5" fillId="0" borderId="0" xfId="0" applyFont="1" applyAlignment="1" applyProtection="1">
      <alignment vertical="top"/>
    </xf>
    <xf numFmtId="0" fontId="2" fillId="0" borderId="2" xfId="0" applyFont="1" applyBorder="1" applyProtection="1"/>
    <xf numFmtId="0" fontId="2" fillId="2" borderId="2" xfId="0" applyFont="1" applyFill="1" applyBorder="1" applyAlignment="1" applyProtection="1">
      <alignment horizontal="center"/>
      <protection locked="0"/>
    </xf>
    <xf numFmtId="0" fontId="3" fillId="0" borderId="0" xfId="0" applyFont="1" applyProtection="1"/>
    <xf numFmtId="0" fontId="7" fillId="0" borderId="0" xfId="2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right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</xf>
    <xf numFmtId="0" fontId="2" fillId="0" borderId="0" xfId="0" applyFont="1" applyFill="1" applyProtection="1"/>
    <xf numFmtId="49" fontId="2" fillId="2" borderId="2" xfId="0" applyNumberFormat="1" applyFont="1" applyFill="1" applyBorder="1" applyAlignment="1" applyProtection="1">
      <alignment vertical="top"/>
      <protection locked="0"/>
    </xf>
    <xf numFmtId="0" fontId="5" fillId="0" borderId="0" xfId="0" applyNumberFormat="1" applyFont="1" applyFill="1" applyAlignment="1" applyProtection="1">
      <alignment horizontal="right"/>
    </xf>
    <xf numFmtId="44" fontId="2" fillId="3" borderId="0" xfId="1" applyFont="1" applyFill="1" applyProtection="1"/>
    <xf numFmtId="0" fontId="5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10" fillId="0" borderId="0" xfId="0" applyNumberFormat="1" applyFont="1" applyFill="1" applyProtection="1"/>
    <xf numFmtId="166" fontId="2" fillId="0" borderId="0" xfId="0" applyNumberFormat="1" applyFont="1" applyFill="1" applyProtection="1"/>
    <xf numFmtId="0" fontId="11" fillId="2" borderId="6" xfId="0" applyFont="1" applyFill="1" applyBorder="1" applyProtection="1"/>
    <xf numFmtId="0" fontId="11" fillId="2" borderId="0" xfId="0" applyFont="1" applyFill="1" applyProtection="1"/>
    <xf numFmtId="0" fontId="11" fillId="2" borderId="0" xfId="0" applyFont="1" applyFill="1" applyAlignment="1" applyProtection="1">
      <alignment horizontal="right"/>
    </xf>
    <xf numFmtId="44" fontId="2" fillId="3" borderId="0" xfId="1" applyFont="1" applyFill="1" applyBorder="1" applyAlignment="1" applyProtection="1">
      <alignment vertical="top"/>
    </xf>
    <xf numFmtId="0" fontId="11" fillId="0" borderId="9" xfId="0" applyFont="1" applyFill="1" applyBorder="1" applyProtection="1"/>
    <xf numFmtId="0" fontId="2" fillId="0" borderId="2" xfId="0" applyFont="1" applyFill="1" applyBorder="1" applyProtection="1"/>
    <xf numFmtId="0" fontId="11" fillId="0" borderId="2" xfId="0" applyFont="1" applyFill="1" applyBorder="1" applyProtection="1"/>
    <xf numFmtId="0" fontId="11" fillId="0" borderId="2" xfId="0" applyFont="1" applyFill="1" applyBorder="1" applyAlignment="1" applyProtection="1">
      <alignment horizontal="right"/>
    </xf>
    <xf numFmtId="0" fontId="11" fillId="0" borderId="2" xfId="0" applyFont="1" applyBorder="1" applyAlignment="1" applyProtection="1">
      <alignment horizontal="center"/>
    </xf>
    <xf numFmtId="0" fontId="5" fillId="0" borderId="0" xfId="0" applyFont="1" applyAlignment="1" applyProtection="1">
      <alignment horizontal="right" vertical="center"/>
    </xf>
    <xf numFmtId="0" fontId="8" fillId="0" borderId="0" xfId="2" applyFont="1" applyAlignment="1" applyProtection="1">
      <alignment vertical="center"/>
    </xf>
    <xf numFmtId="0" fontId="5" fillId="0" borderId="0" xfId="0" applyFont="1" applyAlignment="1" applyProtection="1">
      <alignment horizontal="center" vertical="top"/>
    </xf>
    <xf numFmtId="0" fontId="2" fillId="0" borderId="9" xfId="0" applyFont="1" applyBorder="1" applyProtection="1"/>
    <xf numFmtId="166" fontId="2" fillId="0" borderId="2" xfId="0" applyNumberFormat="1" applyFont="1" applyFill="1" applyBorder="1" applyProtection="1"/>
    <xf numFmtId="44" fontId="2" fillId="3" borderId="2" xfId="1" applyFont="1" applyFill="1" applyBorder="1" applyProtection="1"/>
    <xf numFmtId="166" fontId="5" fillId="0" borderId="0" xfId="0" applyNumberFormat="1" applyFont="1" applyFill="1" applyBorder="1" applyProtection="1"/>
    <xf numFmtId="0" fontId="5" fillId="0" borderId="0" xfId="0" applyFont="1" applyBorder="1" applyProtection="1"/>
    <xf numFmtId="166" fontId="2" fillId="0" borderId="0" xfId="0" applyNumberFormat="1" applyFont="1" applyFill="1" applyBorder="1" applyProtection="1"/>
    <xf numFmtId="0" fontId="11" fillId="0" borderId="6" xfId="0" applyFont="1" applyFill="1" applyBorder="1" applyProtection="1"/>
    <xf numFmtId="0" fontId="11" fillId="0" borderId="0" xfId="0" applyFont="1" applyFill="1" applyProtection="1"/>
    <xf numFmtId="0" fontId="2" fillId="0" borderId="0" xfId="0" applyFont="1" applyFill="1" applyBorder="1" applyProtection="1"/>
    <xf numFmtId="0" fontId="11" fillId="0" borderId="0" xfId="0" applyFont="1" applyFill="1" applyAlignment="1" applyProtection="1">
      <alignment horizontal="right"/>
    </xf>
    <xf numFmtId="0" fontId="11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5" fillId="0" borderId="0" xfId="0" applyFont="1" applyFill="1" applyProtection="1"/>
    <xf numFmtId="166" fontId="2" fillId="2" borderId="2" xfId="0" applyNumberFormat="1" applyFont="1" applyFill="1" applyBorder="1" applyProtection="1">
      <protection locked="0"/>
    </xf>
    <xf numFmtId="166" fontId="2" fillId="2" borderId="4" xfId="0" applyNumberFormat="1" applyFont="1" applyFill="1" applyBorder="1" applyProtection="1">
      <protection locked="0"/>
    </xf>
    <xf numFmtId="0" fontId="5" fillId="0" borderId="0" xfId="0" applyFont="1" applyFill="1" applyAlignment="1" applyProtection="1">
      <alignment horizontal="right"/>
    </xf>
    <xf numFmtId="0" fontId="5" fillId="0" borderId="2" xfId="0" applyFont="1" applyFill="1" applyBorder="1" applyProtection="1"/>
    <xf numFmtId="0" fontId="5" fillId="0" borderId="2" xfId="0" applyFont="1" applyFill="1" applyBorder="1" applyAlignment="1" applyProtection="1">
      <alignment horizontal="right"/>
    </xf>
    <xf numFmtId="0" fontId="2" fillId="2" borderId="0" xfId="0" applyFont="1" applyFill="1" applyBorder="1" applyProtection="1">
      <protection locked="0"/>
    </xf>
    <xf numFmtId="0" fontId="2" fillId="0" borderId="7" xfId="0" applyFont="1" applyFill="1" applyBorder="1" applyProtection="1"/>
    <xf numFmtId="0" fontId="5" fillId="0" borderId="9" xfId="0" applyFont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vertical="top"/>
    </xf>
    <xf numFmtId="0" fontId="2" fillId="0" borderId="0" xfId="0" applyFont="1" applyBorder="1" applyProtection="1"/>
    <xf numFmtId="0" fontId="12" fillId="0" borderId="0" xfId="0" applyFont="1"/>
    <xf numFmtId="0" fontId="2" fillId="0" borderId="0" xfId="0" applyFont="1"/>
    <xf numFmtId="0" fontId="13" fillId="0" borderId="10" xfId="0" applyFont="1" applyBorder="1"/>
    <xf numFmtId="44" fontId="13" fillId="0" borderId="11" xfId="1" applyFont="1" applyBorder="1" applyProtection="1"/>
    <xf numFmtId="0" fontId="6" fillId="0" borderId="0" xfId="0" applyFont="1" applyProtection="1"/>
    <xf numFmtId="0" fontId="6" fillId="0" borderId="0" xfId="0" applyFont="1" applyAlignment="1" applyProtection="1">
      <alignment horizontal="right"/>
    </xf>
    <xf numFmtId="0" fontId="6" fillId="2" borderId="2" xfId="0" applyFont="1" applyFill="1" applyBorder="1" applyProtection="1">
      <protection locked="0"/>
    </xf>
    <xf numFmtId="14" fontId="2" fillId="2" borderId="2" xfId="0" applyNumberFormat="1" applyFont="1" applyFill="1" applyBorder="1" applyProtection="1">
      <protection locked="0"/>
    </xf>
    <xf numFmtId="0" fontId="5" fillId="2" borderId="12" xfId="0" applyFont="1" applyFill="1" applyBorder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5" fillId="0" borderId="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2" xfId="0" applyFont="1" applyBorder="1" applyProtection="1"/>
    <xf numFmtId="0" fontId="14" fillId="0" borderId="0" xfId="0" applyFont="1" applyProtection="1"/>
    <xf numFmtId="0" fontId="5" fillId="3" borderId="16" xfId="0" applyFont="1" applyFill="1" applyBorder="1" applyProtection="1"/>
    <xf numFmtId="166" fontId="5" fillId="3" borderId="17" xfId="0" applyNumberFormat="1" applyFont="1" applyFill="1" applyBorder="1" applyProtection="1"/>
    <xf numFmtId="44" fontId="5" fillId="3" borderId="17" xfId="1" applyFont="1" applyFill="1" applyBorder="1" applyProtection="1"/>
    <xf numFmtId="0" fontId="5" fillId="3" borderId="17" xfId="0" applyFont="1" applyFill="1" applyBorder="1" applyProtection="1"/>
    <xf numFmtId="0" fontId="5" fillId="3" borderId="18" xfId="0" applyFont="1" applyFill="1" applyBorder="1" applyProtection="1"/>
    <xf numFmtId="0" fontId="5" fillId="0" borderId="15" xfId="0" applyFont="1" applyBorder="1" applyAlignment="1" applyProtection="1">
      <alignment horizontal="right"/>
    </xf>
    <xf numFmtId="0" fontId="16" fillId="0" borderId="0" xfId="3" applyFont="1" applyFill="1" applyBorder="1" applyAlignment="1" applyProtection="1">
      <alignment horizontal="center" vertical="top" wrapText="1"/>
    </xf>
    <xf numFmtId="0" fontId="5" fillId="3" borderId="19" xfId="0" applyFont="1" applyFill="1" applyBorder="1" applyProtection="1"/>
    <xf numFmtId="0" fontId="5" fillId="3" borderId="0" xfId="0" applyFont="1" applyFill="1" applyBorder="1" applyProtection="1"/>
    <xf numFmtId="44" fontId="5" fillId="3" borderId="0" xfId="1" applyFont="1" applyFill="1" applyBorder="1" applyProtection="1"/>
    <xf numFmtId="0" fontId="16" fillId="3" borderId="0" xfId="3" applyFont="1" applyFill="1" applyBorder="1" applyProtection="1"/>
    <xf numFmtId="2" fontId="16" fillId="3" borderId="0" xfId="3" quotePrefix="1" applyNumberFormat="1" applyFont="1" applyFill="1" applyBorder="1" applyAlignment="1" applyProtection="1">
      <alignment horizontal="right"/>
    </xf>
    <xf numFmtId="0" fontId="16" fillId="3" borderId="20" xfId="3" quotePrefix="1" applyFont="1" applyFill="1" applyBorder="1" applyProtection="1"/>
    <xf numFmtId="166" fontId="17" fillId="0" borderId="0" xfId="0" applyNumberFormat="1" applyFont="1" applyFill="1" applyBorder="1" applyProtection="1"/>
    <xf numFmtId="2" fontId="16" fillId="3" borderId="0" xfId="3" applyNumberFormat="1" applyFont="1" applyFill="1" applyBorder="1" applyProtection="1"/>
    <xf numFmtId="166" fontId="16" fillId="3" borderId="20" xfId="3" applyNumberFormat="1" applyFont="1" applyFill="1" applyBorder="1" applyProtection="1"/>
    <xf numFmtId="166" fontId="17" fillId="0" borderId="0" xfId="3" applyNumberFormat="1" applyFont="1" applyFill="1" applyBorder="1" applyAlignment="1" applyProtection="1"/>
    <xf numFmtId="0" fontId="5" fillId="0" borderId="6" xfId="0" applyFont="1" applyBorder="1" applyProtection="1"/>
    <xf numFmtId="0" fontId="5" fillId="0" borderId="14" xfId="0" applyFont="1" applyBorder="1" applyAlignment="1" applyProtection="1">
      <alignment horizontal="right"/>
    </xf>
    <xf numFmtId="0" fontId="5" fillId="0" borderId="9" xfId="0" applyFont="1" applyBorder="1" applyAlignment="1" applyProtection="1">
      <alignment horizontal="center"/>
    </xf>
    <xf numFmtId="0" fontId="5" fillId="3" borderId="21" xfId="0" applyFont="1" applyFill="1" applyBorder="1" applyProtection="1"/>
    <xf numFmtId="0" fontId="5" fillId="3" borderId="22" xfId="0" applyFont="1" applyFill="1" applyBorder="1" applyProtection="1"/>
    <xf numFmtId="44" fontId="5" fillId="3" borderId="22" xfId="1" applyFont="1" applyFill="1" applyBorder="1" applyProtection="1"/>
    <xf numFmtId="0" fontId="5" fillId="3" borderId="23" xfId="0" applyFont="1" applyFill="1" applyBorder="1" applyProtection="1"/>
    <xf numFmtId="0" fontId="5" fillId="0" borderId="9" xfId="0" applyFont="1" applyBorder="1" applyProtection="1"/>
    <xf numFmtId="0" fontId="18" fillId="0" borderId="0" xfId="3" applyFont="1" applyFill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/>
    </xf>
    <xf numFmtId="0" fontId="21" fillId="0" borderId="0" xfId="0" applyFont="1" applyProtection="1"/>
    <xf numFmtId="0" fontId="2" fillId="0" borderId="0" xfId="0" applyFont="1" applyFill="1" applyBorder="1" applyAlignment="1" applyProtection="1">
      <alignment horizontal="left"/>
    </xf>
    <xf numFmtId="0" fontId="21" fillId="0" borderId="0" xfId="0" applyFont="1" applyAlignment="1" applyProtection="1">
      <alignment horizontal="right"/>
    </xf>
    <xf numFmtId="0" fontId="2" fillId="0" borderId="4" xfId="0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horizontal="right"/>
    </xf>
    <xf numFmtId="0" fontId="2" fillId="2" borderId="2" xfId="0" applyFont="1" applyFill="1" applyBorder="1" applyProtection="1"/>
    <xf numFmtId="0" fontId="2" fillId="2" borderId="4" xfId="0" applyFont="1" applyFill="1" applyBorder="1" applyProtection="1"/>
    <xf numFmtId="0" fontId="22" fillId="0" borderId="0" xfId="0" applyFont="1" applyAlignment="1" applyProtection="1">
      <alignment horizontal="left"/>
    </xf>
    <xf numFmtId="167" fontId="5" fillId="3" borderId="17" xfId="0" applyNumberFormat="1" applyFont="1" applyFill="1" applyBorder="1" applyProtection="1"/>
    <xf numFmtId="166" fontId="5" fillId="3" borderId="17" xfId="1" applyNumberFormat="1" applyFont="1" applyFill="1" applyBorder="1" applyProtection="1"/>
    <xf numFmtId="0" fontId="5" fillId="3" borderId="24" xfId="0" applyFont="1" applyFill="1" applyBorder="1" applyProtection="1"/>
    <xf numFmtId="0" fontId="5" fillId="3" borderId="25" xfId="0" applyFont="1" applyFill="1" applyBorder="1" applyProtection="1"/>
    <xf numFmtId="0" fontId="5" fillId="3" borderId="26" xfId="0" applyFont="1" applyFill="1" applyBorder="1" applyProtection="1"/>
    <xf numFmtId="0" fontId="21" fillId="0" borderId="0" xfId="0" applyFont="1" applyAlignment="1" applyProtection="1">
      <alignment horizontal="left"/>
    </xf>
    <xf numFmtId="0" fontId="5" fillId="3" borderId="27" xfId="0" applyFont="1" applyFill="1" applyBorder="1" applyProtection="1"/>
    <xf numFmtId="3" fontId="5" fillId="3" borderId="2" xfId="0" applyNumberFormat="1" applyFont="1" applyFill="1" applyBorder="1" applyProtection="1"/>
    <xf numFmtId="1" fontId="5" fillId="3" borderId="2" xfId="1" applyNumberFormat="1" applyFont="1" applyFill="1" applyBorder="1" applyProtection="1"/>
    <xf numFmtId="2" fontId="16" fillId="3" borderId="5" xfId="3" quotePrefix="1" applyNumberFormat="1" applyFont="1" applyFill="1" applyBorder="1" applyAlignment="1" applyProtection="1">
      <alignment horizontal="right"/>
    </xf>
    <xf numFmtId="164" fontId="2" fillId="2" borderId="4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3" fontId="5" fillId="3" borderId="0" xfId="0" applyNumberFormat="1" applyFont="1" applyFill="1" applyBorder="1" applyProtection="1"/>
    <xf numFmtId="2" fontId="16" fillId="3" borderId="5" xfId="3" applyNumberFormat="1" applyFont="1" applyFill="1" applyBorder="1" applyProtection="1"/>
    <xf numFmtId="44" fontId="5" fillId="3" borderId="2" xfId="1" applyFont="1" applyFill="1" applyBorder="1" applyProtection="1"/>
    <xf numFmtId="44" fontId="2" fillId="0" borderId="0" xfId="0" applyNumberFormat="1" applyFont="1" applyFill="1" applyProtection="1"/>
    <xf numFmtId="3" fontId="5" fillId="3" borderId="22" xfId="0" applyNumberFormat="1" applyFont="1" applyFill="1" applyBorder="1" applyProtection="1"/>
    <xf numFmtId="0" fontId="21" fillId="0" borderId="0" xfId="0" applyFont="1" applyFill="1" applyAlignment="1" applyProtection="1">
      <alignment horizontal="left"/>
    </xf>
    <xf numFmtId="1" fontId="2" fillId="0" borderId="0" xfId="0" applyNumberFormat="1" applyFont="1" applyFill="1" applyProtection="1"/>
    <xf numFmtId="0" fontId="5" fillId="0" borderId="28" xfId="0" applyFont="1" applyFill="1" applyBorder="1" applyProtection="1"/>
    <xf numFmtId="167" fontId="5" fillId="0" borderId="0" xfId="0" applyNumberFormat="1" applyFont="1" applyFill="1" applyBorder="1" applyProtection="1"/>
    <xf numFmtId="44" fontId="5" fillId="0" borderId="0" xfId="1" applyFont="1" applyFill="1" applyBorder="1" applyProtection="1"/>
    <xf numFmtId="0" fontId="5" fillId="0" borderId="0" xfId="0" applyFont="1" applyFill="1" applyBorder="1" applyProtection="1"/>
    <xf numFmtId="49" fontId="2" fillId="0" borderId="0" xfId="0" applyNumberFormat="1" applyFont="1" applyFill="1" applyBorder="1" applyProtection="1"/>
    <xf numFmtId="1" fontId="5" fillId="3" borderId="2" xfId="0" applyNumberFormat="1" applyFont="1" applyFill="1" applyBorder="1" applyProtection="1"/>
    <xf numFmtId="164" fontId="2" fillId="2" borderId="2" xfId="0" applyNumberFormat="1" applyFont="1" applyFill="1" applyBorder="1" applyProtection="1"/>
    <xf numFmtId="1" fontId="5" fillId="3" borderId="0" xfId="0" applyNumberFormat="1" applyFont="1" applyFill="1" applyBorder="1" applyProtection="1"/>
    <xf numFmtId="164" fontId="2" fillId="2" borderId="2" xfId="0" applyNumberFormat="1" applyFont="1" applyFill="1" applyBorder="1" applyProtection="1">
      <protection locked="0"/>
    </xf>
    <xf numFmtId="1" fontId="5" fillId="3" borderId="22" xfId="0" applyNumberFormat="1" applyFont="1" applyFill="1" applyBorder="1" applyProtection="1"/>
    <xf numFmtId="0" fontId="3" fillId="0" borderId="10" xfId="0" applyFont="1" applyFill="1" applyBorder="1" applyAlignment="1" applyProtection="1">
      <alignment horizontal="center" wrapText="1"/>
    </xf>
    <xf numFmtId="44" fontId="3" fillId="0" borderId="11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wrapText="1"/>
    </xf>
    <xf numFmtId="44" fontId="2" fillId="0" borderId="0" xfId="0" applyNumberFormat="1" applyFont="1" applyBorder="1" applyAlignment="1" applyProtection="1">
      <alignment horizontal="center"/>
    </xf>
    <xf numFmtId="0" fontId="6" fillId="2" borderId="2" xfId="0" applyFont="1" applyFill="1" applyBorder="1" applyProtection="1"/>
    <xf numFmtId="0" fontId="6" fillId="0" borderId="0" xfId="0" applyFont="1" applyFill="1" applyProtection="1"/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right"/>
    </xf>
    <xf numFmtId="0" fontId="6" fillId="0" borderId="0" xfId="0" applyFont="1" applyFill="1" applyAlignment="1" applyProtection="1">
      <alignment horizontal="right"/>
    </xf>
    <xf numFmtId="14" fontId="2" fillId="0" borderId="0" xfId="0" applyNumberFormat="1" applyFont="1" applyFill="1" applyBorder="1" applyProtection="1"/>
    <xf numFmtId="0" fontId="21" fillId="0" borderId="2" xfId="0" applyFont="1" applyBorder="1" applyProtection="1"/>
    <xf numFmtId="0" fontId="23" fillId="0" borderId="0" xfId="0" applyFont="1" applyProtection="1"/>
    <xf numFmtId="14" fontId="2" fillId="0" borderId="0" xfId="0" applyNumberFormat="1" applyFont="1" applyAlignment="1" applyProtection="1"/>
    <xf numFmtId="0" fontId="2" fillId="2" borderId="4" xfId="0" applyFont="1" applyFill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2" xfId="0" applyFont="1" applyBorder="1" applyAlignment="1" applyProtection="1">
      <alignment horizontal="center" vertical="top"/>
    </xf>
    <xf numFmtId="0" fontId="6" fillId="2" borderId="2" xfId="0" applyFont="1" applyFill="1" applyBorder="1" applyProtection="1">
      <protection locked="0"/>
    </xf>
    <xf numFmtId="0" fontId="5" fillId="0" borderId="2" xfId="0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horizontal="center" textRotation="90"/>
    </xf>
    <xf numFmtId="0" fontId="5" fillId="0" borderId="0" xfId="0" applyFont="1" applyAlignment="1" applyProtection="1">
      <alignment horizontal="right"/>
    </xf>
    <xf numFmtId="0" fontId="2" fillId="0" borderId="3" xfId="0" applyFont="1" applyBorder="1" applyAlignment="1" applyProtection="1">
      <alignment horizontal="center" vertical="center" textRotation="90"/>
    </xf>
    <xf numFmtId="0" fontId="2" fillId="0" borderId="5" xfId="0" applyFont="1" applyBorder="1" applyAlignment="1" applyProtection="1">
      <alignment horizontal="center" vertical="center" textRotation="90"/>
    </xf>
    <xf numFmtId="0" fontId="2" fillId="0" borderId="8" xfId="0" applyFont="1" applyBorder="1" applyAlignment="1" applyProtection="1">
      <alignment horizontal="center" vertical="center" textRotation="90"/>
    </xf>
    <xf numFmtId="0" fontId="2" fillId="3" borderId="2" xfId="0" applyFont="1" applyFill="1" applyBorder="1" applyAlignment="1" applyProtection="1">
      <alignment horizontal="left"/>
    </xf>
    <xf numFmtId="0" fontId="2" fillId="3" borderId="4" xfId="0" applyFont="1" applyFill="1" applyBorder="1" applyAlignment="1" applyProtection="1">
      <alignment horizontal="left"/>
    </xf>
    <xf numFmtId="0" fontId="6" fillId="0" borderId="3" xfId="0" applyFont="1" applyBorder="1" applyAlignment="1" applyProtection="1">
      <alignment vertical="center" textRotation="90"/>
    </xf>
    <xf numFmtId="0" fontId="6" fillId="0" borderId="5" xfId="0" applyFont="1" applyBorder="1" applyAlignment="1" applyProtection="1">
      <alignment vertical="center" textRotation="90"/>
    </xf>
    <xf numFmtId="0" fontId="6" fillId="0" borderId="8" xfId="0" applyFont="1" applyBorder="1" applyAlignment="1" applyProtection="1">
      <alignment vertical="center" textRotation="90"/>
    </xf>
    <xf numFmtId="49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4" xfId="0" applyNumberFormat="1" applyFont="1" applyFill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 vertical="center" textRotation="90" shrinkToFit="1"/>
    </xf>
    <xf numFmtId="0" fontId="2" fillId="0" borderId="5" xfId="0" applyFont="1" applyBorder="1" applyAlignment="1" applyProtection="1">
      <alignment horizontal="center" vertical="center" textRotation="90" shrinkToFit="1"/>
    </xf>
    <xf numFmtId="0" fontId="2" fillId="0" borderId="6" xfId="0" applyFont="1" applyBorder="1" applyAlignment="1" applyProtection="1">
      <alignment horizontal="center" vertical="center" textRotation="90" shrinkToFit="1"/>
    </xf>
    <xf numFmtId="0" fontId="2" fillId="0" borderId="8" xfId="0" applyFont="1" applyBorder="1" applyAlignment="1" applyProtection="1">
      <alignment horizontal="center" vertical="center" textRotation="90" shrinkToFit="1"/>
    </xf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left" vertical="top"/>
    </xf>
    <xf numFmtId="0" fontId="5" fillId="0" borderId="1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/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left"/>
    </xf>
    <xf numFmtId="49" fontId="2" fillId="0" borderId="2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2" fillId="2" borderId="2" xfId="0" applyFont="1" applyFill="1" applyBorder="1" applyProtection="1">
      <protection locked="0"/>
    </xf>
    <xf numFmtId="0" fontId="21" fillId="0" borderId="0" xfId="0" applyFont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49" fontId="2" fillId="2" borderId="2" xfId="0" applyNumberFormat="1" applyFont="1" applyFill="1" applyBorder="1" applyProtection="1"/>
    <xf numFmtId="0" fontId="6" fillId="2" borderId="2" xfId="0" applyFont="1" applyFill="1" applyBorder="1" applyAlignment="1" applyProtection="1">
      <alignment horizontal="left"/>
    </xf>
    <xf numFmtId="14" fontId="2" fillId="2" borderId="2" xfId="0" applyNumberFormat="1" applyFont="1" applyFill="1" applyBorder="1" applyAlignment="1" applyProtection="1"/>
    <xf numFmtId="0" fontId="0" fillId="0" borderId="2" xfId="0" applyBorder="1" applyAlignment="1" applyProtection="1"/>
    <xf numFmtId="0" fontId="7" fillId="0" borderId="0" xfId="2" applyBorder="1" applyAlignment="1" applyProtection="1">
      <alignment vertical="center"/>
    </xf>
    <xf numFmtId="0" fontId="7" fillId="0" borderId="0" xfId="2" applyAlignment="1" applyProtection="1"/>
  </cellXfs>
  <cellStyles count="4">
    <cellStyle name="Currency" xfId="1" builtinId="4"/>
    <cellStyle name="Hyperlink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266700</xdr:colOff>
          <xdr:row>6</xdr:row>
          <xdr:rowOff>137160</xdr:rowOff>
        </xdr:from>
        <xdr:to>
          <xdr:col>9</xdr:col>
          <xdr:colOff>510540</xdr:colOff>
          <xdr:row>8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297180</xdr:colOff>
          <xdr:row>6</xdr:row>
          <xdr:rowOff>137160</xdr:rowOff>
        </xdr:from>
        <xdr:to>
          <xdr:col>8</xdr:col>
          <xdr:colOff>541020</xdr:colOff>
          <xdr:row>8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266700</xdr:colOff>
          <xdr:row>16</xdr:row>
          <xdr:rowOff>137160</xdr:rowOff>
        </xdr:from>
        <xdr:to>
          <xdr:col>4</xdr:col>
          <xdr:colOff>510540</xdr:colOff>
          <xdr:row>18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297180</xdr:colOff>
          <xdr:row>16</xdr:row>
          <xdr:rowOff>137160</xdr:rowOff>
        </xdr:from>
        <xdr:to>
          <xdr:col>3</xdr:col>
          <xdr:colOff>541020</xdr:colOff>
          <xdr:row>18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28</xdr:row>
          <xdr:rowOff>137160</xdr:rowOff>
        </xdr:from>
        <xdr:to>
          <xdr:col>1</xdr:col>
          <xdr:colOff>243840</xdr:colOff>
          <xdr:row>30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609600</xdr:colOff>
          <xdr:row>28</xdr:row>
          <xdr:rowOff>137160</xdr:rowOff>
        </xdr:from>
        <xdr:to>
          <xdr:col>3</xdr:col>
          <xdr:colOff>205740</xdr:colOff>
          <xdr:row>30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106680</xdr:colOff>
          <xdr:row>28</xdr:row>
          <xdr:rowOff>137160</xdr:rowOff>
        </xdr:from>
        <xdr:to>
          <xdr:col>6</xdr:col>
          <xdr:colOff>335280</xdr:colOff>
          <xdr:row>30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35</xdr:row>
          <xdr:rowOff>137160</xdr:rowOff>
        </xdr:from>
        <xdr:to>
          <xdr:col>1</xdr:col>
          <xdr:colOff>243840</xdr:colOff>
          <xdr:row>37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609600</xdr:colOff>
          <xdr:row>35</xdr:row>
          <xdr:rowOff>137160</xdr:rowOff>
        </xdr:from>
        <xdr:to>
          <xdr:col>3</xdr:col>
          <xdr:colOff>205740</xdr:colOff>
          <xdr:row>37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114300</xdr:colOff>
          <xdr:row>35</xdr:row>
          <xdr:rowOff>137160</xdr:rowOff>
        </xdr:from>
        <xdr:to>
          <xdr:col>6</xdr:col>
          <xdr:colOff>342900</xdr:colOff>
          <xdr:row>37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19</xdr:row>
          <xdr:rowOff>137160</xdr:rowOff>
        </xdr:from>
        <xdr:to>
          <xdr:col>1</xdr:col>
          <xdr:colOff>243840</xdr:colOff>
          <xdr:row>21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609600</xdr:colOff>
          <xdr:row>19</xdr:row>
          <xdr:rowOff>137160</xdr:rowOff>
        </xdr:from>
        <xdr:to>
          <xdr:col>3</xdr:col>
          <xdr:colOff>205740</xdr:colOff>
          <xdr:row>21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99060</xdr:colOff>
          <xdr:row>19</xdr:row>
          <xdr:rowOff>137160</xdr:rowOff>
        </xdr:from>
        <xdr:to>
          <xdr:col>6</xdr:col>
          <xdr:colOff>327660</xdr:colOff>
          <xdr:row>21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60960</xdr:colOff>
          <xdr:row>2</xdr:row>
          <xdr:rowOff>129540</xdr:rowOff>
        </xdr:from>
        <xdr:to>
          <xdr:col>6</xdr:col>
          <xdr:colOff>304800</xdr:colOff>
          <xdr:row>4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2</xdr:row>
          <xdr:rowOff>137160</xdr:rowOff>
        </xdr:from>
        <xdr:to>
          <xdr:col>8</xdr:col>
          <xdr:colOff>320040</xdr:colOff>
          <xdr:row>4</xdr:row>
          <xdr:rowOff>15240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297180</xdr:colOff>
          <xdr:row>5</xdr:row>
          <xdr:rowOff>137160</xdr:rowOff>
        </xdr:from>
        <xdr:to>
          <xdr:col>11</xdr:col>
          <xdr:colOff>541020</xdr:colOff>
          <xdr:row>7</xdr:row>
          <xdr:rowOff>22860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5</xdr:row>
          <xdr:rowOff>137160</xdr:rowOff>
        </xdr:from>
        <xdr:to>
          <xdr:col>13</xdr:col>
          <xdr:colOff>0</xdr:colOff>
          <xdr:row>7</xdr:row>
          <xdr:rowOff>22860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297180</xdr:colOff>
          <xdr:row>5</xdr:row>
          <xdr:rowOff>137160</xdr:rowOff>
        </xdr:from>
        <xdr:to>
          <xdr:col>11</xdr:col>
          <xdr:colOff>541020</xdr:colOff>
          <xdr:row>7</xdr:row>
          <xdr:rowOff>22860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s/Travel/Travel%20FY15/Summary_PerDiemsWithinOneTrip_FY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ucher"/>
      <sheetName val="Multiple  Destination Summary"/>
    </sheetNames>
    <sheetDataSet>
      <sheetData sheetId="0"/>
      <sheetData sheetId="1">
        <row r="59">
          <cell r="G5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https://procedures.nsuok.edu/BusinessFinance/Travel/TravelProcedures.aspx" TargetMode="External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https://www.google.com/maps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1" Type="http://schemas.openxmlformats.org/officeDocument/2006/relationships/hyperlink" Target="http://www.gsa.gov/portal/category/21287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5"/>
  <sheetViews>
    <sheetView tabSelected="1" workbookViewId="0">
      <selection activeCell="E23" sqref="E23"/>
    </sheetView>
  </sheetViews>
  <sheetFormatPr defaultColWidth="8.19921875" defaultRowHeight="13.8" x14ac:dyDescent="0.25"/>
  <cols>
    <col min="1" max="1" width="3" style="1" bestFit="1" customWidth="1"/>
    <col min="2" max="2" width="9.8984375" style="1" customWidth="1"/>
    <col min="3" max="3" width="12.8984375" style="1" customWidth="1"/>
    <col min="4" max="4" width="10.296875" style="1" customWidth="1"/>
    <col min="5" max="5" width="9.5" style="1" customWidth="1"/>
    <col min="6" max="6" width="11.09765625" style="1" customWidth="1"/>
    <col min="7" max="7" width="10.796875" style="1" customWidth="1"/>
    <col min="8" max="8" width="8.19921875" style="1"/>
    <col min="9" max="9" width="13" style="1" customWidth="1"/>
    <col min="10" max="10" width="9.296875" style="1" bestFit="1" customWidth="1"/>
    <col min="11" max="11" width="5.09765625" style="1" customWidth="1"/>
    <col min="12" max="12" width="8.3984375" style="1" customWidth="1"/>
    <col min="13" max="16384" width="8.19921875" style="1"/>
  </cols>
  <sheetData>
    <row r="1" spans="1:11" x14ac:dyDescent="0.25">
      <c r="A1" s="168" t="s">
        <v>0</v>
      </c>
      <c r="B1" s="168"/>
      <c r="C1" s="168"/>
      <c r="D1" s="168"/>
      <c r="E1" s="1" t="s">
        <v>1</v>
      </c>
      <c r="F1" s="165">
        <v>42879</v>
      </c>
      <c r="H1" s="168" t="s">
        <v>2</v>
      </c>
      <c r="I1" s="168"/>
      <c r="J1" s="168"/>
    </row>
    <row r="2" spans="1:11" x14ac:dyDescent="0.25">
      <c r="B2" s="169" t="s">
        <v>3</v>
      </c>
      <c r="C2" s="169"/>
      <c r="D2" s="169"/>
      <c r="E2" s="169"/>
      <c r="F2" s="169"/>
      <c r="G2" s="169"/>
      <c r="H2" s="169"/>
      <c r="I2" s="169"/>
      <c r="J2" s="2"/>
    </row>
    <row r="3" spans="1:11" x14ac:dyDescent="0.25">
      <c r="B3" s="170" t="s">
        <v>4</v>
      </c>
      <c r="C3" s="170"/>
      <c r="D3" s="170"/>
      <c r="E3" s="170"/>
      <c r="F3" s="170"/>
      <c r="G3" s="170"/>
      <c r="H3" s="170"/>
      <c r="I3" s="170"/>
      <c r="J3" s="3" t="s">
        <v>5</v>
      </c>
    </row>
    <row r="4" spans="1:11" ht="15.6" x14ac:dyDescent="0.3">
      <c r="A4" s="4"/>
      <c r="B4" s="5" t="s">
        <v>6</v>
      </c>
      <c r="C4" s="4"/>
      <c r="D4" s="4"/>
      <c r="E4" s="4"/>
      <c r="F4" s="1" t="s">
        <v>7</v>
      </c>
      <c r="G4" s="6"/>
      <c r="H4" s="1" t="s">
        <v>8</v>
      </c>
      <c r="I4" s="7" t="s">
        <v>9</v>
      </c>
      <c r="J4" s="8"/>
      <c r="K4" s="4"/>
    </row>
    <row r="5" spans="1:11" x14ac:dyDescent="0.25">
      <c r="B5" s="171" t="s">
        <v>10</v>
      </c>
      <c r="C5" s="171"/>
      <c r="D5" s="171"/>
      <c r="E5" s="171"/>
      <c r="F5" s="171"/>
      <c r="G5" s="171"/>
      <c r="H5" s="171"/>
      <c r="I5" s="171"/>
      <c r="J5" s="171"/>
    </row>
    <row r="6" spans="1:11" x14ac:dyDescent="0.25">
      <c r="B6" s="172" t="s">
        <v>11</v>
      </c>
      <c r="C6" s="172"/>
      <c r="D6" s="172"/>
      <c r="E6" s="172"/>
      <c r="F6" s="172"/>
      <c r="G6" s="172"/>
      <c r="H6" s="172"/>
      <c r="I6" s="172"/>
      <c r="J6" s="172"/>
    </row>
    <row r="7" spans="1:11" x14ac:dyDescent="0.25">
      <c r="A7" s="182" t="s">
        <v>12</v>
      </c>
      <c r="B7" s="1" t="s">
        <v>13</v>
      </c>
      <c r="C7" s="166"/>
      <c r="D7" s="166"/>
      <c r="E7" s="166"/>
      <c r="F7" s="166"/>
      <c r="H7" s="9" t="s">
        <v>14</v>
      </c>
      <c r="I7" s="185"/>
      <c r="J7" s="186"/>
    </row>
    <row r="8" spans="1:11" x14ac:dyDescent="0.25">
      <c r="A8" s="183"/>
      <c r="B8" s="1" t="s">
        <v>15</v>
      </c>
      <c r="D8" s="166"/>
      <c r="E8" s="166"/>
      <c r="F8" s="10"/>
      <c r="H8" s="11" t="s">
        <v>16</v>
      </c>
      <c r="I8" s="6" t="s">
        <v>17</v>
      </c>
      <c r="J8" s="7" t="s">
        <v>18</v>
      </c>
      <c r="K8" s="12">
        <v>2131</v>
      </c>
    </row>
    <row r="9" spans="1:11" x14ac:dyDescent="0.25">
      <c r="A9" s="183"/>
      <c r="B9" s="187" t="s">
        <v>19</v>
      </c>
      <c r="C9" s="188"/>
      <c r="D9" s="189"/>
      <c r="E9" s="189"/>
      <c r="F9" s="189"/>
      <c r="G9" s="189"/>
      <c r="H9" s="189"/>
      <c r="I9" s="189"/>
      <c r="J9" s="189"/>
    </row>
    <row r="10" spans="1:11" ht="14.25" customHeight="1" x14ac:dyDescent="0.25">
      <c r="A10" s="183"/>
      <c r="B10" s="1" t="s">
        <v>20</v>
      </c>
      <c r="D10" s="13"/>
      <c r="E10" s="1" t="s">
        <v>21</v>
      </c>
      <c r="F10" s="13"/>
      <c r="G10" s="1" t="s">
        <v>22</v>
      </c>
      <c r="H10" s="13"/>
      <c r="I10" s="1" t="s">
        <v>23</v>
      </c>
      <c r="J10" s="14"/>
    </row>
    <row r="11" spans="1:11" x14ac:dyDescent="0.25">
      <c r="A11" s="183"/>
      <c r="B11" s="1" t="s">
        <v>24</v>
      </c>
      <c r="D11" s="189"/>
      <c r="E11" s="189"/>
      <c r="F11" s="189"/>
      <c r="G11" s="189"/>
      <c r="H11" s="189"/>
      <c r="I11" s="189"/>
      <c r="J11" s="189"/>
    </row>
    <row r="12" spans="1:11" x14ac:dyDescent="0.25">
      <c r="A12" s="183"/>
      <c r="B12" s="1" t="s">
        <v>25</v>
      </c>
      <c r="C12" s="189"/>
      <c r="D12" s="189"/>
      <c r="E12" s="189"/>
      <c r="F12" s="189"/>
      <c r="G12" s="1" t="s">
        <v>26</v>
      </c>
      <c r="H12" s="166"/>
      <c r="I12" s="166"/>
      <c r="J12" s="166"/>
    </row>
    <row r="13" spans="1:11" x14ac:dyDescent="0.25">
      <c r="A13" s="183"/>
      <c r="B13" s="15"/>
      <c r="C13" s="167" t="s">
        <v>27</v>
      </c>
      <c r="D13" s="167"/>
      <c r="E13" s="167"/>
      <c r="F13" s="167"/>
      <c r="H13" s="167" t="s">
        <v>28</v>
      </c>
      <c r="I13" s="167"/>
      <c r="J13" s="167"/>
    </row>
    <row r="14" spans="1:11" x14ac:dyDescent="0.25">
      <c r="A14" s="183"/>
      <c r="B14" s="1" t="s">
        <v>29</v>
      </c>
      <c r="D14" s="16"/>
      <c r="E14" s="1" t="s">
        <v>30</v>
      </c>
      <c r="F14" s="17"/>
      <c r="G14" s="18" t="s">
        <v>31</v>
      </c>
    </row>
    <row r="15" spans="1:11" x14ac:dyDescent="0.25">
      <c r="A15" s="183"/>
      <c r="B15" s="1" t="s">
        <v>32</v>
      </c>
      <c r="D15" s="19"/>
      <c r="E15" s="1" t="s">
        <v>30</v>
      </c>
      <c r="F15" s="20"/>
      <c r="G15" s="21" t="s">
        <v>33</v>
      </c>
      <c r="H15" s="22"/>
    </row>
    <row r="16" spans="1:11" ht="22.5" customHeight="1" x14ac:dyDescent="0.25">
      <c r="A16" s="184"/>
      <c r="B16" s="23" t="s">
        <v>34</v>
      </c>
      <c r="C16" s="24"/>
      <c r="D16" s="23" t="s">
        <v>35</v>
      </c>
      <c r="E16" s="24"/>
      <c r="F16" s="174" t="s">
        <v>36</v>
      </c>
      <c r="G16" s="174"/>
      <c r="H16" s="174"/>
      <c r="I16" s="174"/>
      <c r="J16" s="174"/>
    </row>
    <row r="17" spans="1:13" ht="14.4" x14ac:dyDescent="0.25">
      <c r="A17" s="175"/>
      <c r="B17" s="25" t="s">
        <v>37</v>
      </c>
      <c r="D17" s="176" t="s">
        <v>38</v>
      </c>
      <c r="E17" s="176"/>
      <c r="F17" s="176"/>
      <c r="G17" s="229" t="s">
        <v>139</v>
      </c>
      <c r="H17" s="26"/>
      <c r="I17" s="26"/>
      <c r="J17" s="27"/>
    </row>
    <row r="18" spans="1:13" x14ac:dyDescent="0.25">
      <c r="A18" s="175"/>
      <c r="B18" s="1" t="s">
        <v>39</v>
      </c>
      <c r="D18" s="6" t="s">
        <v>17</v>
      </c>
      <c r="E18" s="7" t="s">
        <v>18</v>
      </c>
      <c r="F18" s="28"/>
      <c r="G18" s="28" t="s">
        <v>40</v>
      </c>
      <c r="H18" s="29"/>
      <c r="J18" s="27"/>
      <c r="K18" s="30" t="s">
        <v>41</v>
      </c>
      <c r="L18" s="30" t="s">
        <v>42</v>
      </c>
    </row>
    <row r="19" spans="1:13" x14ac:dyDescent="0.25">
      <c r="A19" s="175"/>
      <c r="B19" s="1" t="s">
        <v>43</v>
      </c>
      <c r="C19" s="31"/>
      <c r="D19" s="29"/>
      <c r="G19" s="9" t="s">
        <v>44</v>
      </c>
      <c r="H19" s="32"/>
      <c r="I19" s="33"/>
      <c r="J19" s="34">
        <f>($D$19+$H$19)*0.47</f>
        <v>0</v>
      </c>
      <c r="K19" s="35">
        <v>2111</v>
      </c>
      <c r="L19" s="35">
        <v>2121</v>
      </c>
      <c r="M19" s="36"/>
    </row>
    <row r="20" spans="1:13" x14ac:dyDescent="0.25">
      <c r="A20" s="175"/>
      <c r="B20" s="25" t="s">
        <v>45</v>
      </c>
      <c r="C20" s="31"/>
      <c r="D20" s="37"/>
      <c r="I20" s="33"/>
      <c r="J20" s="38"/>
      <c r="K20" s="35"/>
      <c r="L20" s="35"/>
      <c r="M20" s="36"/>
    </row>
    <row r="21" spans="1:13" x14ac:dyDescent="0.25">
      <c r="A21" s="175"/>
      <c r="B21" s="39" t="s">
        <v>46</v>
      </c>
      <c r="C21" s="6"/>
      <c r="D21" s="40" t="s">
        <v>47</v>
      </c>
      <c r="E21" s="6"/>
      <c r="F21" s="8"/>
      <c r="G21" s="6"/>
      <c r="H21" s="41" t="s">
        <v>48</v>
      </c>
      <c r="I21" s="8"/>
      <c r="J21" s="42">
        <f>F21</f>
        <v>0</v>
      </c>
      <c r="K21" s="35"/>
      <c r="L21" s="35">
        <v>2122</v>
      </c>
      <c r="M21" s="36"/>
    </row>
    <row r="22" spans="1:13" x14ac:dyDescent="0.25">
      <c r="A22" s="175"/>
      <c r="B22" s="43"/>
      <c r="C22" s="44"/>
      <c r="D22" s="45"/>
      <c r="E22" s="44"/>
      <c r="F22" s="44"/>
      <c r="G22" s="44"/>
      <c r="H22" s="46"/>
      <c r="I22" s="47" t="s">
        <v>49</v>
      </c>
      <c r="J22" s="23"/>
      <c r="K22" s="35"/>
      <c r="L22" s="35"/>
      <c r="M22" s="36"/>
    </row>
    <row r="23" spans="1:13" ht="17.25" customHeight="1" x14ac:dyDescent="0.3">
      <c r="A23" s="177" t="s">
        <v>50</v>
      </c>
      <c r="B23" s="25" t="s">
        <v>50</v>
      </c>
      <c r="D23" s="48" t="s">
        <v>51</v>
      </c>
      <c r="E23" s="230" t="s">
        <v>52</v>
      </c>
      <c r="F23" s="50"/>
      <c r="G23" s="27"/>
      <c r="H23" s="27"/>
      <c r="I23" s="27"/>
      <c r="J23" s="22"/>
      <c r="K23" s="35"/>
      <c r="L23" s="35"/>
      <c r="M23" s="36"/>
    </row>
    <row r="24" spans="1:13" ht="18.75" customHeight="1" x14ac:dyDescent="0.25">
      <c r="A24" s="178"/>
      <c r="B24" s="1" t="s">
        <v>53</v>
      </c>
      <c r="F24" s="180" t="s">
        <v>54</v>
      </c>
      <c r="G24" s="180"/>
      <c r="H24" s="180"/>
      <c r="I24" s="180"/>
      <c r="J24" s="34">
        <f>'[1]Multiple  Destination Summary'!G59</f>
        <v>0</v>
      </c>
      <c r="K24" s="35">
        <v>2112</v>
      </c>
      <c r="L24" s="35">
        <v>2123</v>
      </c>
      <c r="M24" s="36"/>
    </row>
    <row r="25" spans="1:13" ht="18.75" customHeight="1" x14ac:dyDescent="0.25">
      <c r="A25" s="179"/>
      <c r="B25" s="51" t="s">
        <v>55</v>
      </c>
      <c r="C25" s="23"/>
      <c r="D25" s="23"/>
      <c r="E25" s="23"/>
      <c r="F25" s="181" t="s">
        <v>54</v>
      </c>
      <c r="G25" s="181"/>
      <c r="H25" s="181"/>
      <c r="I25" s="181"/>
      <c r="J25" s="52"/>
      <c r="K25" s="35"/>
      <c r="L25" s="35"/>
      <c r="M25" s="36"/>
    </row>
    <row r="26" spans="1:13" x14ac:dyDescent="0.25">
      <c r="A26" s="190" t="s">
        <v>56</v>
      </c>
      <c r="B26" s="25" t="s">
        <v>57</v>
      </c>
      <c r="K26" s="35"/>
      <c r="L26" s="35"/>
      <c r="M26" s="36"/>
    </row>
    <row r="27" spans="1:13" x14ac:dyDescent="0.25">
      <c r="A27" s="191"/>
      <c r="B27" s="51" t="s">
        <v>58</v>
      </c>
      <c r="C27" s="23"/>
      <c r="D27" s="23"/>
      <c r="E27" s="52"/>
      <c r="F27" s="8"/>
      <c r="G27" s="23"/>
      <c r="H27" s="52"/>
      <c r="I27" s="23"/>
      <c r="J27" s="53">
        <f>F27</f>
        <v>0</v>
      </c>
      <c r="K27" s="35">
        <v>2113</v>
      </c>
      <c r="L27" s="35">
        <v>2124</v>
      </c>
      <c r="M27" s="36"/>
    </row>
    <row r="28" spans="1:13" x14ac:dyDescent="0.25">
      <c r="A28" s="191"/>
      <c r="B28" s="25" t="s">
        <v>59</v>
      </c>
      <c r="E28" s="54"/>
      <c r="F28" s="55"/>
      <c r="G28" s="55"/>
      <c r="H28" s="38"/>
      <c r="K28" s="35"/>
      <c r="L28" s="35"/>
      <c r="M28" s="36"/>
    </row>
    <row r="29" spans="1:13" x14ac:dyDescent="0.25">
      <c r="A29" s="191"/>
      <c r="B29" s="1" t="s">
        <v>60</v>
      </c>
      <c r="E29" s="54"/>
      <c r="F29" s="55"/>
      <c r="G29" s="55"/>
      <c r="H29" s="38"/>
      <c r="K29" s="35"/>
      <c r="L29" s="35"/>
      <c r="M29" s="36"/>
    </row>
    <row r="30" spans="1:13" x14ac:dyDescent="0.25">
      <c r="A30" s="192"/>
      <c r="B30" s="39" t="s">
        <v>61</v>
      </c>
      <c r="C30" s="6"/>
      <c r="D30" s="40" t="s">
        <v>47</v>
      </c>
      <c r="E30" s="6"/>
      <c r="F30" s="8"/>
      <c r="G30" s="6"/>
      <c r="H30" s="41" t="s">
        <v>62</v>
      </c>
      <c r="I30" s="8"/>
      <c r="J30" s="56"/>
      <c r="K30" s="35"/>
      <c r="L30" s="35"/>
      <c r="M30" s="36"/>
    </row>
    <row r="31" spans="1:13" s="31" customFormat="1" x14ac:dyDescent="0.25">
      <c r="A31" s="192"/>
      <c r="B31" s="57"/>
      <c r="D31" s="58"/>
      <c r="F31" s="59"/>
      <c r="H31" s="60"/>
      <c r="I31" s="61" t="s">
        <v>49</v>
      </c>
      <c r="J31" s="56"/>
      <c r="K31" s="35"/>
      <c r="L31" s="35"/>
      <c r="M31" s="62"/>
    </row>
    <row r="32" spans="1:13" x14ac:dyDescent="0.25">
      <c r="A32" s="191"/>
      <c r="B32" s="1" t="s">
        <v>63</v>
      </c>
      <c r="C32" s="63"/>
      <c r="D32" s="38"/>
      <c r="F32" s="64"/>
      <c r="G32" s="31"/>
      <c r="H32" s="38"/>
      <c r="K32" s="35"/>
      <c r="L32" s="35"/>
      <c r="M32" s="36"/>
    </row>
    <row r="33" spans="1:13" x14ac:dyDescent="0.25">
      <c r="A33" s="191"/>
      <c r="B33" s="1" t="s">
        <v>64</v>
      </c>
      <c r="C33" s="63"/>
      <c r="D33" s="38"/>
      <c r="F33" s="65"/>
      <c r="G33" s="31"/>
      <c r="H33" s="38"/>
      <c r="I33" s="11"/>
      <c r="K33" s="35"/>
      <c r="L33" s="35"/>
      <c r="M33" s="36"/>
    </row>
    <row r="34" spans="1:13" x14ac:dyDescent="0.25">
      <c r="A34" s="191"/>
      <c r="B34" s="1" t="s">
        <v>65</v>
      </c>
      <c r="C34" s="38"/>
      <c r="F34" s="65"/>
      <c r="G34" s="63"/>
      <c r="H34" s="38"/>
      <c r="I34" s="66"/>
      <c r="J34" s="38"/>
      <c r="K34" s="35"/>
      <c r="L34" s="35"/>
      <c r="M34" s="36"/>
    </row>
    <row r="35" spans="1:13" x14ac:dyDescent="0.25">
      <c r="A35" s="191"/>
      <c r="B35" s="51" t="s">
        <v>66</v>
      </c>
      <c r="C35" s="52"/>
      <c r="D35" s="23"/>
      <c r="E35" s="23"/>
      <c r="F35" s="64"/>
      <c r="G35" s="67"/>
      <c r="H35" s="52"/>
      <c r="I35" s="68"/>
      <c r="J35" s="53">
        <f>F30+F32+F33+F34+F35</f>
        <v>0</v>
      </c>
      <c r="K35" s="35">
        <v>2114</v>
      </c>
      <c r="L35" s="35">
        <v>2125</v>
      </c>
      <c r="M35" s="36"/>
    </row>
    <row r="36" spans="1:13" x14ac:dyDescent="0.25">
      <c r="A36" s="191"/>
      <c r="B36" s="25" t="s">
        <v>67</v>
      </c>
      <c r="C36" s="194" t="s">
        <v>68</v>
      </c>
      <c r="D36" s="194"/>
      <c r="E36" s="194"/>
      <c r="F36" s="49" t="s">
        <v>69</v>
      </c>
      <c r="H36" s="176"/>
      <c r="I36" s="176"/>
      <c r="K36" s="35"/>
      <c r="L36" s="35"/>
      <c r="M36" s="36"/>
    </row>
    <row r="37" spans="1:13" x14ac:dyDescent="0.25">
      <c r="A37" s="191"/>
      <c r="B37" s="39" t="s">
        <v>70</v>
      </c>
      <c r="C37" s="6"/>
      <c r="D37" s="40" t="s">
        <v>47</v>
      </c>
      <c r="E37" s="6"/>
      <c r="F37" s="69"/>
      <c r="G37" s="6"/>
      <c r="H37" s="41" t="s">
        <v>48</v>
      </c>
      <c r="I37" s="8"/>
      <c r="J37" s="34">
        <f>F37</f>
        <v>0</v>
      </c>
      <c r="K37" s="35">
        <v>2115</v>
      </c>
      <c r="L37" s="35">
        <v>2126</v>
      </c>
      <c r="M37" s="36"/>
    </row>
    <row r="38" spans="1:13" s="31" customFormat="1" x14ac:dyDescent="0.25">
      <c r="A38" s="191"/>
      <c r="B38" s="57"/>
      <c r="D38" s="58"/>
      <c r="F38" s="70"/>
      <c r="H38" s="60"/>
      <c r="I38" s="61" t="s">
        <v>49</v>
      </c>
      <c r="J38" s="38"/>
      <c r="K38" s="63"/>
    </row>
    <row r="39" spans="1:13" ht="14.4" thickBot="1" x14ac:dyDescent="0.3">
      <c r="A39" s="193"/>
      <c r="B39" s="71"/>
      <c r="C39" s="172"/>
      <c r="D39" s="172"/>
      <c r="E39" s="195"/>
      <c r="F39" s="195"/>
      <c r="G39" s="195"/>
      <c r="H39" s="72" t="s">
        <v>71</v>
      </c>
      <c r="I39" s="73"/>
      <c r="J39" s="73"/>
    </row>
    <row r="40" spans="1:13" ht="14.4" thickBot="1" x14ac:dyDescent="0.3">
      <c r="A40" s="12"/>
      <c r="B40" s="74" t="s">
        <v>72</v>
      </c>
      <c r="C40" s="75"/>
      <c r="D40" s="75"/>
      <c r="E40" s="75"/>
      <c r="F40" s="75"/>
      <c r="G40" s="75"/>
      <c r="H40" s="75"/>
      <c r="I40" s="76" t="s">
        <v>73</v>
      </c>
      <c r="J40" s="77">
        <f>J37+J35+J27+J24+J21+J19</f>
        <v>0</v>
      </c>
    </row>
    <row r="41" spans="1:13" ht="6" customHeight="1" x14ac:dyDescent="0.25">
      <c r="G41" s="73"/>
      <c r="I41" s="73"/>
    </row>
    <row r="42" spans="1:13" ht="17.25" customHeight="1" x14ac:dyDescent="0.25">
      <c r="B42" s="78" t="s">
        <v>74</v>
      </c>
      <c r="C42" s="173"/>
      <c r="D42" s="173"/>
      <c r="E42" s="173"/>
      <c r="F42" s="79" t="s">
        <v>75</v>
      </c>
      <c r="G42" s="80"/>
      <c r="H42" s="79" t="s">
        <v>76</v>
      </c>
      <c r="I42" s="81"/>
    </row>
    <row r="43" spans="1:13" ht="11.25" customHeight="1" x14ac:dyDescent="0.25"/>
    <row r="44" spans="1:13" s="12" customFormat="1" ht="10.199999999999999" x14ac:dyDescent="0.2">
      <c r="G44" s="82" t="s">
        <v>77</v>
      </c>
      <c r="H44" s="201"/>
      <c r="I44" s="201"/>
      <c r="J44" s="202"/>
    </row>
    <row r="45" spans="1:13" s="12" customFormat="1" x14ac:dyDescent="0.25">
      <c r="A45" s="83" t="s">
        <v>78</v>
      </c>
      <c r="B45" s="203">
        <f>C7</f>
        <v>0</v>
      </c>
      <c r="C45" s="203"/>
      <c r="D45" s="12" t="s">
        <v>79</v>
      </c>
      <c r="E45" s="1"/>
      <c r="F45" s="1"/>
      <c r="G45" s="204"/>
      <c r="H45" s="205"/>
      <c r="I45" s="205"/>
      <c r="J45" s="206"/>
    </row>
    <row r="46" spans="1:13" s="12" customFormat="1" x14ac:dyDescent="0.25">
      <c r="A46" s="1"/>
      <c r="B46" s="12" t="s">
        <v>80</v>
      </c>
      <c r="C46" s="1"/>
      <c r="D46" s="1"/>
      <c r="E46" s="1"/>
      <c r="F46" s="1"/>
      <c r="G46" s="207"/>
      <c r="H46" s="208"/>
      <c r="I46" s="208"/>
      <c r="J46" s="209"/>
    </row>
    <row r="47" spans="1:13" s="12" customFormat="1" ht="11.25" customHeight="1" x14ac:dyDescent="0.25">
      <c r="A47" s="1"/>
      <c r="B47" s="12" t="s">
        <v>81</v>
      </c>
      <c r="C47" s="1"/>
      <c r="D47" s="1"/>
      <c r="E47" s="1"/>
      <c r="F47" s="1"/>
      <c r="G47" s="12" t="s">
        <v>82</v>
      </c>
      <c r="H47" s="1"/>
      <c r="I47" s="1"/>
      <c r="J47" s="1"/>
    </row>
    <row r="48" spans="1:13" s="12" customFormat="1" ht="11.25" customHeight="1" x14ac:dyDescent="0.2">
      <c r="B48" s="12" t="s">
        <v>83</v>
      </c>
      <c r="G48" s="12" t="s">
        <v>84</v>
      </c>
    </row>
    <row r="49" spans="1:13" ht="11.25" customHeight="1" x14ac:dyDescent="0.25">
      <c r="A49" s="12"/>
      <c r="B49" s="12"/>
      <c r="C49" s="12"/>
      <c r="D49" s="12"/>
      <c r="E49" s="12"/>
      <c r="F49" s="12"/>
      <c r="H49" s="12"/>
      <c r="I49" s="12"/>
      <c r="J49" s="12"/>
    </row>
    <row r="50" spans="1:13" s="12" customFormat="1" ht="11.25" customHeight="1" x14ac:dyDescent="0.2">
      <c r="B50" s="84"/>
      <c r="C50" s="84"/>
      <c r="D50" s="84"/>
      <c r="E50" s="84"/>
      <c r="G50" s="84"/>
      <c r="H50" s="84"/>
      <c r="I50" s="84"/>
      <c r="J50" s="84"/>
    </row>
    <row r="51" spans="1:13" ht="14.25" customHeight="1" x14ac:dyDescent="0.25">
      <c r="B51" s="12" t="s">
        <v>85</v>
      </c>
      <c r="E51" s="83" t="s">
        <v>76</v>
      </c>
      <c r="F51" s="12"/>
      <c r="G51" s="12" t="s">
        <v>86</v>
      </c>
      <c r="H51" s="12"/>
      <c r="J51" s="9"/>
    </row>
    <row r="52" spans="1:13" s="12" customFormat="1" ht="11.25" customHeight="1" x14ac:dyDescent="0.2">
      <c r="E52" s="83"/>
      <c r="J52" s="83"/>
    </row>
    <row r="53" spans="1:13" s="12" customFormat="1" ht="11.25" customHeight="1" x14ac:dyDescent="0.25">
      <c r="A53" s="1"/>
      <c r="B53" s="12" t="s">
        <v>87</v>
      </c>
      <c r="F53" s="1"/>
      <c r="G53" s="1"/>
      <c r="H53" s="1"/>
      <c r="I53" s="1"/>
      <c r="J53" s="1"/>
    </row>
    <row r="54" spans="1:13" s="12" customFormat="1" ht="11.25" customHeight="1" x14ac:dyDescent="0.25">
      <c r="B54" s="85"/>
      <c r="C54" s="85"/>
      <c r="D54" s="85"/>
      <c r="E54" s="85"/>
      <c r="G54" s="86" t="s">
        <v>88</v>
      </c>
      <c r="H54" s="23"/>
      <c r="I54" s="23"/>
      <c r="J54" s="23"/>
    </row>
    <row r="55" spans="1:13" s="12" customFormat="1" ht="10.199999999999999" x14ac:dyDescent="0.2">
      <c r="B55" s="86"/>
      <c r="C55" s="86"/>
      <c r="D55" s="86"/>
      <c r="E55" s="86"/>
      <c r="G55" s="22" t="s">
        <v>89</v>
      </c>
      <c r="J55" s="35" t="s">
        <v>76</v>
      </c>
      <c r="L55" s="86"/>
    </row>
    <row r="56" spans="1:13" x14ac:dyDescent="0.25">
      <c r="B56" s="12" t="s">
        <v>90</v>
      </c>
      <c r="E56" s="83" t="s">
        <v>76</v>
      </c>
      <c r="J56" s="210" t="s">
        <v>91</v>
      </c>
      <c r="K56" s="211"/>
      <c r="L56" s="212"/>
    </row>
    <row r="57" spans="1:13" ht="14.4" thickBot="1" x14ac:dyDescent="0.3">
      <c r="B57" s="87" t="s">
        <v>92</v>
      </c>
      <c r="J57" s="198" t="s">
        <v>93</v>
      </c>
      <c r="K57" s="199"/>
      <c r="L57" s="200"/>
    </row>
    <row r="58" spans="1:13" x14ac:dyDescent="0.25">
      <c r="B58" s="88"/>
      <c r="C58" s="89"/>
      <c r="D58" s="90"/>
      <c r="E58" s="91"/>
      <c r="F58" s="91"/>
      <c r="G58" s="91"/>
      <c r="H58" s="92"/>
      <c r="J58" s="51"/>
      <c r="K58" s="86"/>
      <c r="L58" s="93"/>
      <c r="M58" s="94"/>
    </row>
    <row r="59" spans="1:13" x14ac:dyDescent="0.25">
      <c r="B59" s="95"/>
      <c r="C59" s="96"/>
      <c r="D59" s="97"/>
      <c r="E59" s="96"/>
      <c r="F59" s="98"/>
      <c r="G59" s="99"/>
      <c r="H59" s="100"/>
      <c r="J59" s="196" t="s">
        <v>94</v>
      </c>
      <c r="K59" s="167"/>
      <c r="L59" s="197"/>
      <c r="M59" s="101"/>
    </row>
    <row r="60" spans="1:13" x14ac:dyDescent="0.25">
      <c r="B60" s="95"/>
      <c r="C60" s="180" t="s">
        <v>54</v>
      </c>
      <c r="D60" s="180"/>
      <c r="E60" s="180"/>
      <c r="F60" s="180"/>
      <c r="G60" s="102"/>
      <c r="H60" s="103"/>
      <c r="J60" s="198" t="s">
        <v>95</v>
      </c>
      <c r="K60" s="199"/>
      <c r="L60" s="200"/>
      <c r="M60" s="101"/>
    </row>
    <row r="61" spans="1:13" x14ac:dyDescent="0.25">
      <c r="B61" s="95"/>
      <c r="C61" s="96"/>
      <c r="D61" s="97"/>
      <c r="E61" s="96"/>
      <c r="F61" s="98"/>
      <c r="G61" s="102"/>
      <c r="H61" s="103"/>
      <c r="J61" s="198" t="s">
        <v>96</v>
      </c>
      <c r="K61" s="199"/>
      <c r="L61" s="200"/>
      <c r="M61" s="104"/>
    </row>
    <row r="62" spans="1:13" x14ac:dyDescent="0.25">
      <c r="B62" s="95"/>
      <c r="C62" s="96"/>
      <c r="D62" s="97"/>
      <c r="E62" s="96"/>
      <c r="F62" s="98"/>
      <c r="G62" s="102"/>
      <c r="H62" s="103"/>
      <c r="J62" s="105"/>
      <c r="K62" s="55"/>
      <c r="L62" s="106"/>
      <c r="M62" s="104"/>
    </row>
    <row r="63" spans="1:13" x14ac:dyDescent="0.25">
      <c r="B63" s="95"/>
      <c r="C63" s="96"/>
      <c r="D63" s="97"/>
      <c r="E63" s="96"/>
      <c r="F63" s="98"/>
      <c r="G63" s="102"/>
      <c r="H63" s="103"/>
      <c r="J63" s="107"/>
      <c r="K63" s="84"/>
      <c r="L63" s="93"/>
    </row>
    <row r="64" spans="1:13" ht="14.4" thickBot="1" x14ac:dyDescent="0.3">
      <c r="B64" s="108"/>
      <c r="C64" s="109"/>
      <c r="D64" s="110"/>
      <c r="E64" s="109"/>
      <c r="F64" s="109"/>
      <c r="G64" s="109"/>
      <c r="H64" s="111"/>
      <c r="J64" s="112" t="s">
        <v>97</v>
      </c>
      <c r="K64" s="86"/>
      <c r="L64" s="93"/>
    </row>
    <row r="65" spans="12:12" x14ac:dyDescent="0.25">
      <c r="L65" s="113"/>
    </row>
  </sheetData>
  <mergeCells count="39">
    <mergeCell ref="J59:L59"/>
    <mergeCell ref="C60:F60"/>
    <mergeCell ref="J60:L60"/>
    <mergeCell ref="J61:L61"/>
    <mergeCell ref="H44:J44"/>
    <mergeCell ref="B45:C45"/>
    <mergeCell ref="G45:J45"/>
    <mergeCell ref="G46:J46"/>
    <mergeCell ref="J56:L56"/>
    <mergeCell ref="J57:L57"/>
    <mergeCell ref="A26:A39"/>
    <mergeCell ref="C36:E36"/>
    <mergeCell ref="H36:I36"/>
    <mergeCell ref="C39:D39"/>
    <mergeCell ref="E39:G39"/>
    <mergeCell ref="C42:E42"/>
    <mergeCell ref="H13:J13"/>
    <mergeCell ref="F16:J16"/>
    <mergeCell ref="A17:A22"/>
    <mergeCell ref="D17:F17"/>
    <mergeCell ref="A23:A25"/>
    <mergeCell ref="F24:I24"/>
    <mergeCell ref="F25:I25"/>
    <mergeCell ref="A7:A16"/>
    <mergeCell ref="C7:F7"/>
    <mergeCell ref="I7:J7"/>
    <mergeCell ref="D8:E8"/>
    <mergeCell ref="B9:C9"/>
    <mergeCell ref="D9:J9"/>
    <mergeCell ref="D11:J11"/>
    <mergeCell ref="C12:F12"/>
    <mergeCell ref="H12:J12"/>
    <mergeCell ref="C13:F13"/>
    <mergeCell ref="A1:D1"/>
    <mergeCell ref="H1:J1"/>
    <mergeCell ref="B2:I2"/>
    <mergeCell ref="B3:I3"/>
    <mergeCell ref="B5:J5"/>
    <mergeCell ref="B6:J6"/>
  </mergeCells>
  <hyperlinks>
    <hyperlink ref="F36" r:id="rId1"/>
    <hyperlink ref="G17" r:id="rId2"/>
    <hyperlink ref="E23" r:id="rId3"/>
  </hyperlinks>
  <pageMargins left="0.7" right="0.7" top="0.75" bottom="0.75" header="0.3" footer="0.3"/>
  <pageSetup orientation="landscape" verticalDpi="0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 sizeWithCells="1">
                  <from>
                    <xdr:col>9</xdr:col>
                    <xdr:colOff>266700</xdr:colOff>
                    <xdr:row>6</xdr:row>
                    <xdr:rowOff>137160</xdr:rowOff>
                  </from>
                  <to>
                    <xdr:col>9</xdr:col>
                    <xdr:colOff>510540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 sizeWithCells="1">
                  <from>
                    <xdr:col>8</xdr:col>
                    <xdr:colOff>297180</xdr:colOff>
                    <xdr:row>6</xdr:row>
                    <xdr:rowOff>137160</xdr:rowOff>
                  </from>
                  <to>
                    <xdr:col>8</xdr:col>
                    <xdr:colOff>541020</xdr:colOff>
                    <xdr:row>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 sizeWithCells="1">
                  <from>
                    <xdr:col>4</xdr:col>
                    <xdr:colOff>266700</xdr:colOff>
                    <xdr:row>16</xdr:row>
                    <xdr:rowOff>137160</xdr:rowOff>
                  </from>
                  <to>
                    <xdr:col>4</xdr:col>
                    <xdr:colOff>510540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 sizeWithCells="1">
                  <from>
                    <xdr:col>3</xdr:col>
                    <xdr:colOff>297180</xdr:colOff>
                    <xdr:row>16</xdr:row>
                    <xdr:rowOff>137160</xdr:rowOff>
                  </from>
                  <to>
                    <xdr:col>3</xdr:col>
                    <xdr:colOff>541020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1" name="Check Box 5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28</xdr:row>
                    <xdr:rowOff>137160</xdr:rowOff>
                  </from>
                  <to>
                    <xdr:col>1</xdr:col>
                    <xdr:colOff>243840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2" name="Check Box 6">
              <controlPr defaultSize="0" autoFill="0" autoLine="0" autoPict="0">
                <anchor moveWithCells="1" sizeWithCells="1">
                  <from>
                    <xdr:col>2</xdr:col>
                    <xdr:colOff>609600</xdr:colOff>
                    <xdr:row>28</xdr:row>
                    <xdr:rowOff>137160</xdr:rowOff>
                  </from>
                  <to>
                    <xdr:col>3</xdr:col>
                    <xdr:colOff>205740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3" name="Check Box 7">
              <controlPr defaultSize="0" autoFill="0" autoLine="0" autoPict="0">
                <anchor moveWithCells="1" sizeWithCells="1">
                  <from>
                    <xdr:col>6</xdr:col>
                    <xdr:colOff>106680</xdr:colOff>
                    <xdr:row>28</xdr:row>
                    <xdr:rowOff>137160</xdr:rowOff>
                  </from>
                  <to>
                    <xdr:col>6</xdr:col>
                    <xdr:colOff>335280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4" name="Check Box 8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35</xdr:row>
                    <xdr:rowOff>137160</xdr:rowOff>
                  </from>
                  <to>
                    <xdr:col>1</xdr:col>
                    <xdr:colOff>243840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5" name="Check Box 9">
              <controlPr defaultSize="0" autoFill="0" autoLine="0" autoPict="0">
                <anchor moveWithCells="1" sizeWithCells="1">
                  <from>
                    <xdr:col>2</xdr:col>
                    <xdr:colOff>609600</xdr:colOff>
                    <xdr:row>35</xdr:row>
                    <xdr:rowOff>137160</xdr:rowOff>
                  </from>
                  <to>
                    <xdr:col>3</xdr:col>
                    <xdr:colOff>205740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6" name="Check Box 10">
              <controlPr defaultSize="0" autoFill="0" autoLine="0" autoPict="0">
                <anchor moveWithCells="1" sizeWithCells="1">
                  <from>
                    <xdr:col>6</xdr:col>
                    <xdr:colOff>114300</xdr:colOff>
                    <xdr:row>35</xdr:row>
                    <xdr:rowOff>137160</xdr:rowOff>
                  </from>
                  <to>
                    <xdr:col>6</xdr:col>
                    <xdr:colOff>342900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7" name="Check Box 1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19</xdr:row>
                    <xdr:rowOff>137160</xdr:rowOff>
                  </from>
                  <to>
                    <xdr:col>1</xdr:col>
                    <xdr:colOff>243840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8" name="Check Box 12">
              <controlPr defaultSize="0" autoFill="0" autoLine="0" autoPict="0">
                <anchor moveWithCells="1" sizeWithCells="1">
                  <from>
                    <xdr:col>2</xdr:col>
                    <xdr:colOff>609600</xdr:colOff>
                    <xdr:row>19</xdr:row>
                    <xdr:rowOff>137160</xdr:rowOff>
                  </from>
                  <to>
                    <xdr:col>3</xdr:col>
                    <xdr:colOff>205740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9" name="Check Box 13">
              <controlPr defaultSize="0" autoFill="0" autoLine="0" autoPict="0">
                <anchor moveWithCells="1" sizeWithCells="1">
                  <from>
                    <xdr:col>6</xdr:col>
                    <xdr:colOff>99060</xdr:colOff>
                    <xdr:row>19</xdr:row>
                    <xdr:rowOff>137160</xdr:rowOff>
                  </from>
                  <to>
                    <xdr:col>6</xdr:col>
                    <xdr:colOff>327660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20" name="Check Box 14">
              <controlPr defaultSize="0" autoFill="0" autoLine="0" autoPict="0">
                <anchor moveWithCells="1" sizeWithCells="1">
                  <from>
                    <xdr:col>6</xdr:col>
                    <xdr:colOff>60960</xdr:colOff>
                    <xdr:row>2</xdr:row>
                    <xdr:rowOff>129540</xdr:rowOff>
                  </from>
                  <to>
                    <xdr:col>6</xdr:col>
                    <xdr:colOff>304800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1" name="Check Box 15">
              <controlPr defaultSize="0" autoFill="0" autoLine="0" autoPict="0">
                <anchor moveWithCells="1" sizeWithCells="1">
                  <from>
                    <xdr:col>8</xdr:col>
                    <xdr:colOff>76200</xdr:colOff>
                    <xdr:row>2</xdr:row>
                    <xdr:rowOff>137160</xdr:rowOff>
                  </from>
                  <to>
                    <xdr:col>8</xdr:col>
                    <xdr:colOff>320040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0"/>
  <sheetViews>
    <sheetView zoomScaleNormal="100" workbookViewId="0">
      <selection activeCell="B6" sqref="B6:E6"/>
    </sheetView>
  </sheetViews>
  <sheetFormatPr defaultColWidth="17.3984375" defaultRowHeight="13.8" x14ac:dyDescent="0.25"/>
  <cols>
    <col min="1" max="1" width="7.5" style="1" customWidth="1"/>
    <col min="2" max="2" width="19.5" style="1" customWidth="1"/>
    <col min="3" max="3" width="14.796875" style="1" customWidth="1"/>
    <col min="4" max="4" width="11.3984375" style="1" customWidth="1"/>
    <col min="5" max="5" width="2.19921875" style="31" customWidth="1"/>
    <col min="6" max="6" width="13.19921875" style="1" customWidth="1"/>
    <col min="7" max="7" width="9.5" style="31" customWidth="1"/>
    <col min="8" max="8" width="12.59765625" style="1" customWidth="1"/>
    <col min="9" max="9" width="3.59765625" style="1" customWidth="1"/>
    <col min="10" max="10" width="7.5" style="1" customWidth="1"/>
    <col min="11" max="11" width="1.8984375" style="31" customWidth="1"/>
    <col min="12" max="12" width="10.296875" style="31" customWidth="1"/>
    <col min="13" max="13" width="4.3984375" style="31" customWidth="1"/>
    <col min="14" max="14" width="6.19921875" style="31" customWidth="1"/>
    <col min="15" max="15" width="13.8984375" style="31" customWidth="1"/>
    <col min="16" max="16" width="4.8984375" style="31" customWidth="1"/>
    <col min="17" max="17" width="9.09765625" style="31" customWidth="1"/>
    <col min="18" max="16384" width="17.3984375" style="1"/>
  </cols>
  <sheetData>
    <row r="1" spans="1:17" ht="17.399999999999999" x14ac:dyDescent="0.3">
      <c r="A1" s="213" t="s">
        <v>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17" ht="17.399999999999999" x14ac:dyDescent="0.3">
      <c r="A2" s="214" t="s">
        <v>98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</row>
    <row r="3" spans="1:17" x14ac:dyDescent="0.25">
      <c r="A3" s="215" t="s">
        <v>99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</row>
    <row r="4" spans="1:17" x14ac:dyDescent="0.25">
      <c r="A4" s="216" t="s">
        <v>100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</row>
    <row r="5" spans="1:17" x14ac:dyDescent="0.2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1:17" ht="15" customHeight="1" x14ac:dyDescent="0.25">
      <c r="A6" s="115" t="s">
        <v>13</v>
      </c>
      <c r="B6" s="217">
        <f>Voucher!C7</f>
        <v>0</v>
      </c>
      <c r="C6" s="217"/>
      <c r="D6" s="217"/>
      <c r="E6" s="217"/>
      <c r="F6" s="116"/>
      <c r="G6" s="116"/>
      <c r="K6" s="117" t="s">
        <v>14</v>
      </c>
      <c r="L6" s="218">
        <f>[1]Voucher!I7</f>
        <v>0</v>
      </c>
      <c r="M6" s="219"/>
      <c r="N6" s="219"/>
      <c r="O6" s="1"/>
      <c r="P6" s="1"/>
      <c r="Q6" s="1"/>
    </row>
    <row r="7" spans="1:17" ht="15" x14ac:dyDescent="0.25">
      <c r="A7" s="115" t="s">
        <v>15</v>
      </c>
      <c r="C7" s="217">
        <f>[1]Voucher!D8</f>
        <v>0</v>
      </c>
      <c r="D7" s="217"/>
      <c r="E7" s="118"/>
      <c r="F7" s="10"/>
      <c r="G7" s="10"/>
      <c r="K7" s="119" t="s">
        <v>16</v>
      </c>
      <c r="L7" s="120" t="s">
        <v>101</v>
      </c>
      <c r="M7" s="120" t="s">
        <v>18</v>
      </c>
      <c r="N7" s="121"/>
      <c r="O7" s="1"/>
      <c r="P7" s="1"/>
      <c r="Q7" s="1"/>
    </row>
    <row r="8" spans="1:17" ht="15" x14ac:dyDescent="0.25">
      <c r="A8" s="221" t="s">
        <v>19</v>
      </c>
      <c r="B8" s="221"/>
      <c r="C8" s="217">
        <f>[1]Voucher!D9</f>
        <v>0</v>
      </c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</row>
    <row r="9" spans="1:17" ht="15" x14ac:dyDescent="0.25">
      <c r="A9" s="115" t="s">
        <v>20</v>
      </c>
      <c r="B9" s="115"/>
      <c r="C9" s="217">
        <f>[1]Voucher!D10</f>
        <v>0</v>
      </c>
      <c r="D9" s="217"/>
      <c r="E9" s="217"/>
      <c r="F9" s="217"/>
      <c r="G9" s="116"/>
      <c r="I9" s="222"/>
      <c r="J9" s="222"/>
    </row>
    <row r="10" spans="1:17" s="31" customFormat="1" ht="15" x14ac:dyDescent="0.25">
      <c r="A10" s="115" t="s">
        <v>24</v>
      </c>
      <c r="B10" s="115"/>
      <c r="C10" s="217">
        <f>[1]Voucher!D11</f>
        <v>0</v>
      </c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</row>
    <row r="11" spans="1:17" s="31" customFormat="1" ht="14.4" thickBot="1" x14ac:dyDescent="0.3">
      <c r="A11" s="1"/>
      <c r="B11" s="1"/>
      <c r="C11" s="1"/>
      <c r="D11" s="10"/>
      <c r="E11" s="10"/>
      <c r="F11" s="10"/>
      <c r="G11" s="10"/>
      <c r="H11" s="10"/>
      <c r="I11" s="10"/>
      <c r="J11" s="10"/>
    </row>
    <row r="12" spans="1:17" ht="15.6" x14ac:dyDescent="0.3">
      <c r="A12" s="122" t="s">
        <v>102</v>
      </c>
      <c r="B12" s="115" t="s">
        <v>103</v>
      </c>
      <c r="C12" s="220"/>
      <c r="D12" s="220"/>
      <c r="E12" s="220"/>
      <c r="F12" s="220"/>
      <c r="G12" s="59"/>
      <c r="H12" s="88" t="s">
        <v>104</v>
      </c>
      <c r="I12" s="123">
        <f>C17</f>
        <v>0</v>
      </c>
      <c r="J12" s="124">
        <f>I12</f>
        <v>0</v>
      </c>
      <c r="K12" s="91"/>
      <c r="L12" s="125" t="s">
        <v>105</v>
      </c>
      <c r="M12" s="126" t="s">
        <v>106</v>
      </c>
      <c r="N12" s="127" t="s">
        <v>50</v>
      </c>
      <c r="O12" s="1"/>
      <c r="P12" s="1"/>
      <c r="Q12" s="1"/>
    </row>
    <row r="13" spans="1:17" ht="15" x14ac:dyDescent="0.25">
      <c r="A13" s="128"/>
      <c r="B13" s="115" t="s">
        <v>107</v>
      </c>
      <c r="C13" s="166"/>
      <c r="D13" s="166"/>
      <c r="E13" s="166"/>
      <c r="F13" s="166"/>
      <c r="G13" s="116"/>
      <c r="H13" s="129" t="s">
        <v>108</v>
      </c>
      <c r="I13" s="130">
        <f>C16</f>
        <v>0</v>
      </c>
      <c r="J13" s="131">
        <f>I13</f>
        <v>0</v>
      </c>
      <c r="K13" s="96" t="s">
        <v>109</v>
      </c>
      <c r="L13" s="98" t="s">
        <v>110</v>
      </c>
      <c r="M13" s="132" t="s">
        <v>111</v>
      </c>
      <c r="N13" s="100">
        <v>0</v>
      </c>
      <c r="O13" s="1"/>
      <c r="P13" s="1"/>
      <c r="Q13" s="1"/>
    </row>
    <row r="14" spans="1:17" ht="15" x14ac:dyDescent="0.25">
      <c r="A14" s="128"/>
      <c r="B14" s="115" t="s">
        <v>112</v>
      </c>
      <c r="C14" s="133"/>
      <c r="D14" s="117" t="s">
        <v>113</v>
      </c>
      <c r="F14" s="134"/>
      <c r="G14" s="59"/>
      <c r="H14" s="95"/>
      <c r="I14" s="135"/>
      <c r="J14" s="97">
        <f>PRODUCT(J12:J13)</f>
        <v>0</v>
      </c>
      <c r="K14" s="96"/>
      <c r="L14" s="98" t="s">
        <v>114</v>
      </c>
      <c r="M14" s="136">
        <v>0.25</v>
      </c>
      <c r="N14" s="103">
        <f>$I$12*M14</f>
        <v>0</v>
      </c>
      <c r="O14" s="1"/>
      <c r="P14" s="1"/>
      <c r="Q14" s="1"/>
    </row>
    <row r="15" spans="1:17" ht="15" x14ac:dyDescent="0.25">
      <c r="A15" s="128"/>
      <c r="B15" s="115" t="s">
        <v>115</v>
      </c>
      <c r="C15" s="133"/>
      <c r="D15" s="117" t="s">
        <v>113</v>
      </c>
      <c r="F15" s="134"/>
      <c r="G15" s="59"/>
      <c r="H15" s="129" t="s">
        <v>116</v>
      </c>
      <c r="I15" s="130">
        <f>F16</f>
        <v>0</v>
      </c>
      <c r="J15" s="137">
        <f>IF(I15&lt;=3,N13,IF(I15&lt;=9,N14,IF(I15&lt;=15,N15,IF(I15&lt;=21,N16,N17))))</f>
        <v>0</v>
      </c>
      <c r="K15" s="96" t="s">
        <v>117</v>
      </c>
      <c r="L15" s="98" t="s">
        <v>118</v>
      </c>
      <c r="M15" s="136">
        <v>0.5</v>
      </c>
      <c r="N15" s="103">
        <f t="shared" ref="N15" si="0">$I$12*M15</f>
        <v>0</v>
      </c>
      <c r="O15" s="1"/>
      <c r="P15" s="1"/>
      <c r="Q15" s="1"/>
    </row>
    <row r="16" spans="1:17" ht="15" x14ac:dyDescent="0.25">
      <c r="A16" s="128"/>
      <c r="B16" s="115" t="s">
        <v>34</v>
      </c>
      <c r="C16" s="13"/>
      <c r="D16" s="117" t="s">
        <v>35</v>
      </c>
      <c r="F16" s="13"/>
      <c r="G16" s="59"/>
      <c r="H16" s="95"/>
      <c r="I16" s="135"/>
      <c r="J16" s="97">
        <f>SUM(J14:J15)</f>
        <v>0</v>
      </c>
      <c r="K16" s="96"/>
      <c r="L16" s="98" t="s">
        <v>119</v>
      </c>
      <c r="M16" s="136">
        <v>0.75</v>
      </c>
      <c r="N16" s="103">
        <f>$I$12*M16</f>
        <v>0</v>
      </c>
      <c r="O16" s="1"/>
      <c r="P16" s="1"/>
      <c r="Q16" s="1"/>
    </row>
    <row r="17" spans="1:17" ht="15" x14ac:dyDescent="0.25">
      <c r="A17" s="128"/>
      <c r="B17" s="115" t="s">
        <v>120</v>
      </c>
      <c r="C17" s="13"/>
      <c r="D17" s="223" t="s">
        <v>121</v>
      </c>
      <c r="E17" s="223"/>
      <c r="F17" s="223"/>
      <c r="H17" s="95" t="s">
        <v>122</v>
      </c>
      <c r="I17" s="130">
        <f>C18</f>
        <v>0</v>
      </c>
      <c r="J17" s="137">
        <f>PRODUCT(I17,N14)</f>
        <v>0</v>
      </c>
      <c r="K17" s="96" t="s">
        <v>123</v>
      </c>
      <c r="L17" s="98" t="s">
        <v>124</v>
      </c>
      <c r="M17" s="136">
        <v>1</v>
      </c>
      <c r="N17" s="103">
        <f>$I$12*M17</f>
        <v>0</v>
      </c>
      <c r="O17" s="1"/>
      <c r="P17" s="1"/>
      <c r="Q17" s="1"/>
    </row>
    <row r="18" spans="1:17" ht="15.6" thickBot="1" x14ac:dyDescent="0.3">
      <c r="A18" s="128"/>
      <c r="B18" s="128" t="s">
        <v>125</v>
      </c>
      <c r="C18" s="24"/>
      <c r="D18" s="224" t="s">
        <v>126</v>
      </c>
      <c r="E18" s="224"/>
      <c r="F18" s="224"/>
      <c r="G18" s="138">
        <f>J18</f>
        <v>0</v>
      </c>
      <c r="H18" s="108" t="s">
        <v>127</v>
      </c>
      <c r="I18" s="139"/>
      <c r="J18" s="110">
        <f>SUM(J16-J17)</f>
        <v>0</v>
      </c>
      <c r="K18" s="109"/>
      <c r="L18" s="109"/>
      <c r="M18" s="109"/>
      <c r="N18" s="111"/>
      <c r="O18" s="1"/>
      <c r="P18" s="1"/>
      <c r="Q18" s="1"/>
    </row>
    <row r="19" spans="1:17" s="31" customFormat="1" ht="12" customHeight="1" thickBot="1" x14ac:dyDescent="0.3">
      <c r="A19" s="140"/>
      <c r="B19" s="140"/>
      <c r="C19" s="59"/>
      <c r="D19" s="141"/>
      <c r="E19" s="38"/>
      <c r="H19" s="142"/>
      <c r="I19" s="143"/>
      <c r="J19" s="144"/>
      <c r="K19" s="145"/>
      <c r="L19" s="145"/>
      <c r="M19" s="145"/>
      <c r="N19" s="145"/>
      <c r="O19" s="59"/>
    </row>
    <row r="20" spans="1:17" ht="15.6" x14ac:dyDescent="0.3">
      <c r="A20" s="122" t="s">
        <v>128</v>
      </c>
      <c r="B20" s="115" t="s">
        <v>103</v>
      </c>
      <c r="C20" s="225">
        <f>C13</f>
        <v>0</v>
      </c>
      <c r="D20" s="225"/>
      <c r="E20" s="225"/>
      <c r="F20" s="225"/>
      <c r="G20" s="146"/>
      <c r="H20" s="88" t="s">
        <v>129</v>
      </c>
      <c r="I20" s="123">
        <f>C25</f>
        <v>0</v>
      </c>
      <c r="J20" s="90">
        <f>I20</f>
        <v>0</v>
      </c>
      <c r="K20" s="91"/>
      <c r="L20" s="125" t="s">
        <v>105</v>
      </c>
      <c r="M20" s="126" t="s">
        <v>106</v>
      </c>
      <c r="N20" s="127" t="s">
        <v>50</v>
      </c>
      <c r="O20" s="1"/>
      <c r="P20" s="1"/>
      <c r="Q20" s="1"/>
    </row>
    <row r="21" spans="1:17" ht="15" x14ac:dyDescent="0.25">
      <c r="A21" s="128"/>
      <c r="B21" s="115" t="s">
        <v>107</v>
      </c>
      <c r="C21" s="220"/>
      <c r="D21" s="220"/>
      <c r="E21" s="220"/>
      <c r="F21" s="220"/>
      <c r="G21" s="59"/>
      <c r="H21" s="129" t="s">
        <v>108</v>
      </c>
      <c r="I21" s="147">
        <f>C24</f>
        <v>0</v>
      </c>
      <c r="J21" s="131">
        <f>I21</f>
        <v>0</v>
      </c>
      <c r="K21" s="96" t="s">
        <v>109</v>
      </c>
      <c r="L21" s="98" t="s">
        <v>110</v>
      </c>
      <c r="M21" s="132" t="s">
        <v>111</v>
      </c>
      <c r="N21" s="100">
        <v>0</v>
      </c>
      <c r="O21" s="1"/>
      <c r="P21" s="1"/>
      <c r="Q21" s="1"/>
    </row>
    <row r="22" spans="1:17" ht="15" x14ac:dyDescent="0.25">
      <c r="A22" s="128"/>
      <c r="B22" s="115" t="s">
        <v>112</v>
      </c>
      <c r="C22" s="148">
        <f>C15</f>
        <v>0</v>
      </c>
      <c r="D22" s="117" t="s">
        <v>113</v>
      </c>
      <c r="E22" s="1"/>
      <c r="F22" s="134"/>
      <c r="G22" s="59"/>
      <c r="H22" s="95"/>
      <c r="I22" s="149"/>
      <c r="J22" s="97">
        <f>PRODUCT(J20:J21)</f>
        <v>0</v>
      </c>
      <c r="K22" s="96"/>
      <c r="L22" s="98" t="s">
        <v>114</v>
      </c>
      <c r="M22" s="136">
        <v>0.25</v>
      </c>
      <c r="N22" s="103">
        <f>$I$20*M22</f>
        <v>0</v>
      </c>
      <c r="O22" s="1"/>
      <c r="P22" s="1"/>
      <c r="Q22" s="1"/>
    </row>
    <row r="23" spans="1:17" ht="15" x14ac:dyDescent="0.25">
      <c r="A23" s="128"/>
      <c r="B23" s="115" t="s">
        <v>115</v>
      </c>
      <c r="C23" s="150"/>
      <c r="D23" s="117" t="s">
        <v>113</v>
      </c>
      <c r="E23" s="1"/>
      <c r="F23" s="134"/>
      <c r="G23" s="59"/>
      <c r="H23" s="129" t="s">
        <v>116</v>
      </c>
      <c r="I23" s="147">
        <f>F24</f>
        <v>0</v>
      </c>
      <c r="J23" s="137">
        <f>IF(I23&lt;=3,N21,IF(I23&lt;=9,N22,IF(I23&lt;=15,N23,IF(I23&lt;=21,N24,N25))))</f>
        <v>0</v>
      </c>
      <c r="K23" s="96" t="s">
        <v>117</v>
      </c>
      <c r="L23" s="98" t="s">
        <v>118</v>
      </c>
      <c r="M23" s="136">
        <v>0.5</v>
      </c>
      <c r="N23" s="103">
        <f t="shared" ref="N23:N25" si="1">$I$20*M23</f>
        <v>0</v>
      </c>
      <c r="O23" s="1"/>
      <c r="P23" s="1"/>
      <c r="Q23" s="1"/>
    </row>
    <row r="24" spans="1:17" ht="15" x14ac:dyDescent="0.25">
      <c r="A24" s="128"/>
      <c r="B24" s="115" t="s">
        <v>34</v>
      </c>
      <c r="C24" s="24"/>
      <c r="D24" s="117" t="s">
        <v>35</v>
      </c>
      <c r="E24" s="1"/>
      <c r="F24" s="13"/>
      <c r="G24" s="59"/>
      <c r="H24" s="95"/>
      <c r="I24" s="149"/>
      <c r="J24" s="97">
        <f>SUM(J22:J23)</f>
        <v>0</v>
      </c>
      <c r="K24" s="96"/>
      <c r="L24" s="98" t="s">
        <v>119</v>
      </c>
      <c r="M24" s="136">
        <v>0.75</v>
      </c>
      <c r="N24" s="103">
        <f t="shared" si="1"/>
        <v>0</v>
      </c>
      <c r="O24" s="1"/>
      <c r="P24" s="1"/>
      <c r="Q24" s="1"/>
    </row>
    <row r="25" spans="1:17" ht="15" x14ac:dyDescent="0.25">
      <c r="A25" s="128"/>
      <c r="B25" s="115" t="s">
        <v>120</v>
      </c>
      <c r="C25" s="24"/>
      <c r="D25" s="223" t="s">
        <v>121</v>
      </c>
      <c r="E25" s="223"/>
      <c r="F25" s="223"/>
      <c r="H25" s="95" t="s">
        <v>122</v>
      </c>
      <c r="I25" s="147">
        <f>C26</f>
        <v>0</v>
      </c>
      <c r="J25" s="137">
        <f>PRODUCT(I25,N22)</f>
        <v>0</v>
      </c>
      <c r="K25" s="96" t="s">
        <v>123</v>
      </c>
      <c r="L25" s="98" t="s">
        <v>124</v>
      </c>
      <c r="M25" s="136">
        <v>1</v>
      </c>
      <c r="N25" s="103">
        <f t="shared" si="1"/>
        <v>0</v>
      </c>
      <c r="O25" s="1"/>
      <c r="P25" s="1"/>
      <c r="Q25" s="1"/>
    </row>
    <row r="26" spans="1:17" ht="15.6" thickBot="1" x14ac:dyDescent="0.3">
      <c r="A26" s="128"/>
      <c r="B26" s="128" t="s">
        <v>125</v>
      </c>
      <c r="C26" s="24"/>
      <c r="D26" s="224" t="s">
        <v>126</v>
      </c>
      <c r="E26" s="224"/>
      <c r="F26" s="224"/>
      <c r="G26" s="138">
        <f>J26</f>
        <v>0</v>
      </c>
      <c r="H26" s="108" t="s">
        <v>127</v>
      </c>
      <c r="I26" s="151"/>
      <c r="J26" s="110">
        <f>SUM(J24-J25)</f>
        <v>0</v>
      </c>
      <c r="K26" s="109"/>
      <c r="L26" s="109"/>
      <c r="M26" s="109"/>
      <c r="N26" s="111"/>
      <c r="O26" s="1"/>
      <c r="P26" s="1"/>
      <c r="Q26" s="1"/>
    </row>
    <row r="27" spans="1:17" s="31" customFormat="1" ht="12" customHeight="1" thickBot="1" x14ac:dyDescent="0.3">
      <c r="A27" s="140"/>
      <c r="B27" s="140"/>
      <c r="C27" s="59"/>
      <c r="D27" s="141"/>
      <c r="E27" s="38"/>
      <c r="H27" s="142"/>
      <c r="I27" s="143"/>
      <c r="J27" s="144"/>
      <c r="K27" s="145"/>
      <c r="L27" s="145"/>
      <c r="M27" s="145"/>
      <c r="N27" s="145"/>
      <c r="O27" s="59"/>
    </row>
    <row r="28" spans="1:17" ht="15.6" x14ac:dyDescent="0.3">
      <c r="A28" s="122" t="s">
        <v>130</v>
      </c>
      <c r="B28" s="115" t="s">
        <v>103</v>
      </c>
      <c r="C28" s="225">
        <f>C21</f>
        <v>0</v>
      </c>
      <c r="D28" s="225"/>
      <c r="E28" s="225"/>
      <c r="F28" s="225"/>
      <c r="G28" s="146"/>
      <c r="H28" s="88" t="s">
        <v>131</v>
      </c>
      <c r="I28" s="123">
        <f>C33</f>
        <v>0</v>
      </c>
      <c r="J28" s="90">
        <f>I28</f>
        <v>0</v>
      </c>
      <c r="K28" s="91"/>
      <c r="L28" s="125" t="s">
        <v>105</v>
      </c>
      <c r="M28" s="126" t="s">
        <v>106</v>
      </c>
      <c r="N28" s="127" t="s">
        <v>50</v>
      </c>
      <c r="O28" s="1"/>
      <c r="P28" s="1"/>
      <c r="Q28" s="1"/>
    </row>
    <row r="29" spans="1:17" ht="15" x14ac:dyDescent="0.25">
      <c r="A29" s="128"/>
      <c r="B29" s="115" t="s">
        <v>107</v>
      </c>
      <c r="C29" s="220"/>
      <c r="D29" s="220"/>
      <c r="E29" s="220"/>
      <c r="F29" s="220"/>
      <c r="G29" s="59"/>
      <c r="H29" s="129" t="s">
        <v>108</v>
      </c>
      <c r="I29" s="147">
        <f>C32</f>
        <v>0</v>
      </c>
      <c r="J29" s="131">
        <f>I29</f>
        <v>0</v>
      </c>
      <c r="K29" s="96" t="s">
        <v>109</v>
      </c>
      <c r="L29" s="98" t="s">
        <v>110</v>
      </c>
      <c r="M29" s="132" t="s">
        <v>111</v>
      </c>
      <c r="N29" s="100">
        <v>0</v>
      </c>
      <c r="O29" s="1"/>
      <c r="P29" s="1"/>
      <c r="Q29" s="1"/>
    </row>
    <row r="30" spans="1:17" ht="15" x14ac:dyDescent="0.25">
      <c r="A30" s="128"/>
      <c r="B30" s="115" t="s">
        <v>112</v>
      </c>
      <c r="C30" s="148">
        <f>C23</f>
        <v>0</v>
      </c>
      <c r="D30" s="117" t="s">
        <v>113</v>
      </c>
      <c r="E30" s="1"/>
      <c r="F30" s="134"/>
      <c r="G30" s="59"/>
      <c r="H30" s="95"/>
      <c r="I30" s="149"/>
      <c r="J30" s="97">
        <f>PRODUCT(J28:J29)</f>
        <v>0</v>
      </c>
      <c r="K30" s="96"/>
      <c r="L30" s="98" t="s">
        <v>114</v>
      </c>
      <c r="M30" s="136">
        <v>0.25</v>
      </c>
      <c r="N30" s="103">
        <f>$I$28*M30</f>
        <v>0</v>
      </c>
      <c r="O30" s="1"/>
      <c r="P30" s="1"/>
      <c r="Q30" s="1"/>
    </row>
    <row r="31" spans="1:17" ht="15" x14ac:dyDescent="0.25">
      <c r="A31" s="128"/>
      <c r="B31" s="115" t="s">
        <v>115</v>
      </c>
      <c r="C31" s="133"/>
      <c r="D31" s="117" t="s">
        <v>113</v>
      </c>
      <c r="E31" s="1"/>
      <c r="F31" s="134"/>
      <c r="G31" s="59"/>
      <c r="H31" s="129" t="s">
        <v>116</v>
      </c>
      <c r="I31" s="147">
        <f>F32</f>
        <v>0</v>
      </c>
      <c r="J31" s="137">
        <f>IF(I31&lt;=3,N29,IF(I31&lt;=9,N30,IF(I31&lt;=15,N31,IF(I31&lt;=21,N32,N33))))</f>
        <v>0</v>
      </c>
      <c r="K31" s="96" t="s">
        <v>117</v>
      </c>
      <c r="L31" s="98" t="s">
        <v>118</v>
      </c>
      <c r="M31" s="136">
        <v>0.5</v>
      </c>
      <c r="N31" s="103">
        <f>$I$28*M31</f>
        <v>0</v>
      </c>
      <c r="O31" s="1"/>
      <c r="P31" s="1"/>
      <c r="Q31" s="1"/>
    </row>
    <row r="32" spans="1:17" ht="15" x14ac:dyDescent="0.25">
      <c r="A32" s="128"/>
      <c r="B32" s="115" t="s">
        <v>34</v>
      </c>
      <c r="C32" s="13"/>
      <c r="D32" s="117" t="s">
        <v>35</v>
      </c>
      <c r="E32" s="1"/>
      <c r="F32" s="13"/>
      <c r="G32" s="59"/>
      <c r="H32" s="95"/>
      <c r="I32" s="149"/>
      <c r="J32" s="97">
        <f>SUM(J30:J31)</f>
        <v>0</v>
      </c>
      <c r="K32" s="96"/>
      <c r="L32" s="98" t="s">
        <v>119</v>
      </c>
      <c r="M32" s="136">
        <v>0.75</v>
      </c>
      <c r="N32" s="103">
        <f>$I$28*M32</f>
        <v>0</v>
      </c>
      <c r="O32" s="1"/>
      <c r="P32" s="1"/>
      <c r="Q32" s="1"/>
    </row>
    <row r="33" spans="1:17" ht="15" x14ac:dyDescent="0.25">
      <c r="A33" s="128"/>
      <c r="B33" s="115" t="s">
        <v>120</v>
      </c>
      <c r="C33" s="13"/>
      <c r="D33" s="223" t="s">
        <v>121</v>
      </c>
      <c r="E33" s="223"/>
      <c r="F33" s="223"/>
      <c r="H33" s="95" t="s">
        <v>122</v>
      </c>
      <c r="I33" s="147">
        <f>C34</f>
        <v>0</v>
      </c>
      <c r="J33" s="137">
        <f>PRODUCT(I33,N30)</f>
        <v>0</v>
      </c>
      <c r="K33" s="96" t="s">
        <v>123</v>
      </c>
      <c r="L33" s="98" t="s">
        <v>124</v>
      </c>
      <c r="M33" s="136">
        <v>1</v>
      </c>
      <c r="N33" s="103">
        <f>$I$28*M33</f>
        <v>0</v>
      </c>
      <c r="O33" s="1"/>
      <c r="P33" s="1"/>
      <c r="Q33" s="1"/>
    </row>
    <row r="34" spans="1:17" ht="15.6" thickBot="1" x14ac:dyDescent="0.3">
      <c r="A34" s="128"/>
      <c r="B34" s="128" t="s">
        <v>125</v>
      </c>
      <c r="C34" s="13"/>
      <c r="D34" s="224" t="s">
        <v>126</v>
      </c>
      <c r="E34" s="224"/>
      <c r="F34" s="224"/>
      <c r="G34" s="138">
        <f>J34</f>
        <v>0</v>
      </c>
      <c r="H34" s="108" t="s">
        <v>127</v>
      </c>
      <c r="I34" s="151"/>
      <c r="J34" s="110">
        <f>SUM(J32-J33)</f>
        <v>0</v>
      </c>
      <c r="K34" s="109"/>
      <c r="L34" s="109"/>
      <c r="M34" s="109"/>
      <c r="N34" s="111"/>
      <c r="O34" s="1"/>
      <c r="P34" s="1"/>
      <c r="Q34" s="1"/>
    </row>
    <row r="35" spans="1:17" s="31" customFormat="1" ht="12" customHeight="1" thickBot="1" x14ac:dyDescent="0.3">
      <c r="A35" s="140"/>
      <c r="B35" s="140"/>
      <c r="C35" s="59"/>
      <c r="D35" s="141"/>
      <c r="E35" s="38"/>
      <c r="H35" s="142"/>
      <c r="I35" s="143"/>
      <c r="J35" s="144"/>
      <c r="K35" s="145"/>
      <c r="L35" s="145"/>
      <c r="M35" s="145"/>
      <c r="N35" s="145"/>
      <c r="O35" s="59"/>
    </row>
    <row r="36" spans="1:17" ht="15.6" x14ac:dyDescent="0.3">
      <c r="A36" s="122" t="s">
        <v>132</v>
      </c>
      <c r="B36" s="115" t="s">
        <v>103</v>
      </c>
      <c r="C36" s="225">
        <f>C29</f>
        <v>0</v>
      </c>
      <c r="D36" s="225"/>
      <c r="E36" s="225"/>
      <c r="F36" s="225"/>
      <c r="G36" s="146"/>
      <c r="H36" s="88" t="s">
        <v>133</v>
      </c>
      <c r="I36" s="123">
        <f>C41</f>
        <v>0</v>
      </c>
      <c r="J36" s="90">
        <f>I36</f>
        <v>0</v>
      </c>
      <c r="K36" s="91"/>
      <c r="L36" s="125" t="s">
        <v>105</v>
      </c>
      <c r="M36" s="126" t="s">
        <v>106</v>
      </c>
      <c r="N36" s="127" t="s">
        <v>50</v>
      </c>
      <c r="O36" s="1"/>
      <c r="P36" s="1"/>
      <c r="Q36" s="1"/>
    </row>
    <row r="37" spans="1:17" ht="15" x14ac:dyDescent="0.25">
      <c r="A37" s="128"/>
      <c r="B37" s="115" t="s">
        <v>107</v>
      </c>
      <c r="C37" s="220"/>
      <c r="D37" s="220"/>
      <c r="E37" s="220"/>
      <c r="F37" s="220"/>
      <c r="G37" s="59"/>
      <c r="H37" s="129" t="s">
        <v>108</v>
      </c>
      <c r="I37" s="147">
        <f>C40</f>
        <v>0</v>
      </c>
      <c r="J37" s="131">
        <f>I37</f>
        <v>0</v>
      </c>
      <c r="K37" s="96" t="s">
        <v>109</v>
      </c>
      <c r="L37" s="98" t="s">
        <v>110</v>
      </c>
      <c r="M37" s="132" t="s">
        <v>111</v>
      </c>
      <c r="N37" s="100">
        <v>0</v>
      </c>
      <c r="O37" s="1"/>
      <c r="P37" s="1"/>
      <c r="Q37" s="1"/>
    </row>
    <row r="38" spans="1:17" ht="15" x14ac:dyDescent="0.25">
      <c r="A38" s="128"/>
      <c r="B38" s="115" t="s">
        <v>112</v>
      </c>
      <c r="C38" s="148">
        <f>C31</f>
        <v>0</v>
      </c>
      <c r="D38" s="117" t="s">
        <v>113</v>
      </c>
      <c r="E38" s="1"/>
      <c r="F38" s="134"/>
      <c r="G38" s="59"/>
      <c r="H38" s="95"/>
      <c r="I38" s="149"/>
      <c r="J38" s="97">
        <f>PRODUCT(J36:J37)</f>
        <v>0</v>
      </c>
      <c r="K38" s="96"/>
      <c r="L38" s="98" t="s">
        <v>114</v>
      </c>
      <c r="M38" s="136">
        <v>0.25</v>
      </c>
      <c r="N38" s="103">
        <f>$I$36*M38</f>
        <v>0</v>
      </c>
      <c r="O38" s="1"/>
      <c r="P38" s="1"/>
      <c r="Q38" s="1"/>
    </row>
    <row r="39" spans="1:17" ht="15" x14ac:dyDescent="0.25">
      <c r="A39" s="128"/>
      <c r="B39" s="115" t="s">
        <v>115</v>
      </c>
      <c r="C39" s="133"/>
      <c r="D39" s="117" t="s">
        <v>113</v>
      </c>
      <c r="E39" s="1"/>
      <c r="F39" s="134"/>
      <c r="G39" s="59"/>
      <c r="H39" s="129" t="s">
        <v>116</v>
      </c>
      <c r="I39" s="147">
        <f>F40</f>
        <v>0</v>
      </c>
      <c r="J39" s="137">
        <f>IF(I39&lt;=3,N37,IF(I39&lt;=9,N38,IF(I39&lt;=15,N39,IF(I39&lt;=21,N40,N41))))</f>
        <v>0</v>
      </c>
      <c r="K39" s="96" t="s">
        <v>117</v>
      </c>
      <c r="L39" s="98" t="s">
        <v>118</v>
      </c>
      <c r="M39" s="136">
        <v>0.5</v>
      </c>
      <c r="N39" s="103">
        <f t="shared" ref="N39:N40" si="2">$I$36*M39</f>
        <v>0</v>
      </c>
      <c r="O39" s="1"/>
      <c r="P39" s="1"/>
      <c r="Q39" s="1"/>
    </row>
    <row r="40" spans="1:17" ht="15" x14ac:dyDescent="0.25">
      <c r="A40" s="128"/>
      <c r="B40" s="115" t="s">
        <v>34</v>
      </c>
      <c r="C40" s="13"/>
      <c r="D40" s="117" t="s">
        <v>35</v>
      </c>
      <c r="E40" s="1"/>
      <c r="F40" s="13"/>
      <c r="G40" s="59"/>
      <c r="H40" s="95"/>
      <c r="I40" s="149"/>
      <c r="J40" s="97">
        <f>SUM(J38:J39)</f>
        <v>0</v>
      </c>
      <c r="K40" s="96"/>
      <c r="L40" s="98" t="s">
        <v>119</v>
      </c>
      <c r="M40" s="136">
        <v>0.75</v>
      </c>
      <c r="N40" s="103">
        <f t="shared" si="2"/>
        <v>0</v>
      </c>
      <c r="O40" s="1"/>
      <c r="P40" s="1"/>
      <c r="Q40" s="1"/>
    </row>
    <row r="41" spans="1:17" ht="15" x14ac:dyDescent="0.25">
      <c r="A41" s="128"/>
      <c r="B41" s="115" t="s">
        <v>120</v>
      </c>
      <c r="C41" s="13"/>
      <c r="D41" s="223" t="s">
        <v>121</v>
      </c>
      <c r="E41" s="223"/>
      <c r="F41" s="223"/>
      <c r="H41" s="95" t="s">
        <v>122</v>
      </c>
      <c r="I41" s="147">
        <f>C42</f>
        <v>0</v>
      </c>
      <c r="J41" s="137">
        <f>PRODUCT(I41,N38)</f>
        <v>0</v>
      </c>
      <c r="K41" s="96" t="s">
        <v>123</v>
      </c>
      <c r="L41" s="98" t="s">
        <v>124</v>
      </c>
      <c r="M41" s="136">
        <v>1</v>
      </c>
      <c r="N41" s="103">
        <f>$I$36*M41</f>
        <v>0</v>
      </c>
      <c r="O41" s="1"/>
      <c r="P41" s="1"/>
      <c r="Q41" s="1"/>
    </row>
    <row r="42" spans="1:17" ht="15.6" thickBot="1" x14ac:dyDescent="0.3">
      <c r="A42" s="128"/>
      <c r="B42" s="128" t="s">
        <v>125</v>
      </c>
      <c r="C42" s="13"/>
      <c r="D42" s="224" t="s">
        <v>126</v>
      </c>
      <c r="E42" s="224"/>
      <c r="F42" s="224"/>
      <c r="G42" s="138">
        <f>J42</f>
        <v>0</v>
      </c>
      <c r="H42" s="108" t="s">
        <v>127</v>
      </c>
      <c r="I42" s="151"/>
      <c r="J42" s="110">
        <f>SUM(J40-J41)</f>
        <v>0</v>
      </c>
      <c r="K42" s="109"/>
      <c r="L42" s="109"/>
      <c r="M42" s="109"/>
      <c r="N42" s="111"/>
      <c r="O42" s="1"/>
      <c r="P42" s="1"/>
      <c r="Q42" s="1"/>
    </row>
    <row r="43" spans="1:17" s="31" customFormat="1" ht="12" customHeight="1" thickBot="1" x14ac:dyDescent="0.3">
      <c r="A43" s="140"/>
      <c r="B43" s="140"/>
      <c r="C43" s="59"/>
      <c r="D43" s="141"/>
      <c r="E43" s="38"/>
      <c r="H43" s="142"/>
      <c r="I43" s="143"/>
      <c r="J43" s="144"/>
      <c r="K43" s="145"/>
      <c r="L43" s="145"/>
      <c r="M43" s="145"/>
      <c r="N43" s="145"/>
      <c r="O43" s="59"/>
    </row>
    <row r="44" spans="1:17" ht="15.6" x14ac:dyDescent="0.3">
      <c r="A44" s="122" t="s">
        <v>134</v>
      </c>
      <c r="B44" s="115" t="s">
        <v>103</v>
      </c>
      <c r="C44" s="225">
        <f>C37</f>
        <v>0</v>
      </c>
      <c r="D44" s="225"/>
      <c r="E44" s="225"/>
      <c r="F44" s="225"/>
      <c r="G44" s="146"/>
      <c r="H44" s="88" t="s">
        <v>135</v>
      </c>
      <c r="I44" s="123">
        <f>C49</f>
        <v>0</v>
      </c>
      <c r="J44" s="90">
        <f>I44</f>
        <v>0</v>
      </c>
      <c r="K44" s="91"/>
      <c r="L44" s="125" t="s">
        <v>105</v>
      </c>
      <c r="M44" s="126" t="s">
        <v>106</v>
      </c>
      <c r="N44" s="127" t="s">
        <v>50</v>
      </c>
      <c r="O44" s="1"/>
      <c r="P44" s="1"/>
      <c r="Q44" s="1"/>
    </row>
    <row r="45" spans="1:17" ht="15" x14ac:dyDescent="0.25">
      <c r="A45" s="128"/>
      <c r="B45" s="115" t="s">
        <v>107</v>
      </c>
      <c r="C45" s="220"/>
      <c r="D45" s="220"/>
      <c r="E45" s="220"/>
      <c r="F45" s="220"/>
      <c r="G45" s="59"/>
      <c r="H45" s="129" t="s">
        <v>108</v>
      </c>
      <c r="I45" s="147">
        <f>C48</f>
        <v>0</v>
      </c>
      <c r="J45" s="131">
        <f>I45</f>
        <v>0</v>
      </c>
      <c r="K45" s="96" t="s">
        <v>109</v>
      </c>
      <c r="L45" s="98" t="s">
        <v>110</v>
      </c>
      <c r="M45" s="132" t="s">
        <v>111</v>
      </c>
      <c r="N45" s="100">
        <v>0</v>
      </c>
      <c r="O45" s="1"/>
      <c r="P45" s="1"/>
      <c r="Q45" s="1"/>
    </row>
    <row r="46" spans="1:17" ht="15" x14ac:dyDescent="0.25">
      <c r="A46" s="128"/>
      <c r="B46" s="115" t="s">
        <v>112</v>
      </c>
      <c r="C46" s="148">
        <f>C39</f>
        <v>0</v>
      </c>
      <c r="D46" s="117" t="s">
        <v>113</v>
      </c>
      <c r="E46" s="1"/>
      <c r="F46" s="134"/>
      <c r="G46" s="59"/>
      <c r="H46" s="95"/>
      <c r="I46" s="149"/>
      <c r="J46" s="97">
        <f>PRODUCT(J44:J45)</f>
        <v>0</v>
      </c>
      <c r="K46" s="96"/>
      <c r="L46" s="98" t="s">
        <v>114</v>
      </c>
      <c r="M46" s="136">
        <v>0.25</v>
      </c>
      <c r="N46" s="103">
        <f>$I$44*M46</f>
        <v>0</v>
      </c>
      <c r="O46" s="1"/>
      <c r="P46" s="1"/>
      <c r="Q46" s="1"/>
    </row>
    <row r="47" spans="1:17" ht="15" x14ac:dyDescent="0.25">
      <c r="A47" s="128"/>
      <c r="B47" s="115" t="s">
        <v>115</v>
      </c>
      <c r="C47" s="133"/>
      <c r="D47" s="117" t="s">
        <v>113</v>
      </c>
      <c r="E47" s="1"/>
      <c r="F47" s="134"/>
      <c r="G47" s="59"/>
      <c r="H47" s="129" t="s">
        <v>116</v>
      </c>
      <c r="I47" s="147">
        <f>F48</f>
        <v>0</v>
      </c>
      <c r="J47" s="137">
        <f>IF(I47&lt;=3,N45,IF(I47&lt;=9,N46,IF(I47&lt;=15,N47,IF(I47&lt;=21,N48,N49))))</f>
        <v>0</v>
      </c>
      <c r="K47" s="96" t="s">
        <v>117</v>
      </c>
      <c r="L47" s="98" t="s">
        <v>118</v>
      </c>
      <c r="M47" s="136">
        <v>0.5</v>
      </c>
      <c r="N47" s="103">
        <f t="shared" ref="N47:N48" si="3">$I$44*M47</f>
        <v>0</v>
      </c>
      <c r="O47" s="1"/>
      <c r="P47" s="1"/>
      <c r="Q47" s="1"/>
    </row>
    <row r="48" spans="1:17" ht="15" x14ac:dyDescent="0.25">
      <c r="A48" s="128"/>
      <c r="B48" s="115" t="s">
        <v>34</v>
      </c>
      <c r="C48" s="13"/>
      <c r="D48" s="117" t="s">
        <v>35</v>
      </c>
      <c r="E48" s="1"/>
      <c r="F48" s="13"/>
      <c r="G48" s="59"/>
      <c r="H48" s="95"/>
      <c r="I48" s="149"/>
      <c r="J48" s="97">
        <f>SUM(J46:J47)</f>
        <v>0</v>
      </c>
      <c r="K48" s="96"/>
      <c r="L48" s="98" t="s">
        <v>119</v>
      </c>
      <c r="M48" s="136">
        <v>0.75</v>
      </c>
      <c r="N48" s="103">
        <f t="shared" si="3"/>
        <v>0</v>
      </c>
      <c r="O48" s="1"/>
      <c r="P48" s="1"/>
      <c r="Q48" s="1"/>
    </row>
    <row r="49" spans="1:17" ht="15" x14ac:dyDescent="0.25">
      <c r="A49" s="128"/>
      <c r="B49" s="115" t="s">
        <v>120</v>
      </c>
      <c r="C49" s="13"/>
      <c r="D49" s="223" t="s">
        <v>121</v>
      </c>
      <c r="E49" s="223"/>
      <c r="F49" s="223"/>
      <c r="H49" s="95" t="s">
        <v>122</v>
      </c>
      <c r="I49" s="147">
        <f>C50</f>
        <v>0</v>
      </c>
      <c r="J49" s="137">
        <f>PRODUCT(I49,N46)</f>
        <v>0</v>
      </c>
      <c r="K49" s="96" t="s">
        <v>123</v>
      </c>
      <c r="L49" s="98" t="s">
        <v>124</v>
      </c>
      <c r="M49" s="136">
        <v>1</v>
      </c>
      <c r="N49" s="103">
        <f>$I$44*M49</f>
        <v>0</v>
      </c>
      <c r="O49" s="1"/>
      <c r="P49" s="1"/>
      <c r="Q49" s="1"/>
    </row>
    <row r="50" spans="1:17" ht="15.6" thickBot="1" x14ac:dyDescent="0.3">
      <c r="A50" s="128"/>
      <c r="B50" s="128" t="s">
        <v>125</v>
      </c>
      <c r="C50" s="13"/>
      <c r="D50" s="224" t="s">
        <v>126</v>
      </c>
      <c r="E50" s="224"/>
      <c r="F50" s="224"/>
      <c r="G50" s="138">
        <f>J50</f>
        <v>0</v>
      </c>
      <c r="H50" s="108" t="s">
        <v>127</v>
      </c>
      <c r="I50" s="151"/>
      <c r="J50" s="110">
        <f>SUM(J48-J49)</f>
        <v>0</v>
      </c>
      <c r="K50" s="109"/>
      <c r="L50" s="109"/>
      <c r="M50" s="109"/>
      <c r="N50" s="111"/>
      <c r="O50" s="1"/>
      <c r="P50" s="1"/>
      <c r="Q50" s="1"/>
    </row>
    <row r="51" spans="1:17" s="31" customFormat="1" ht="12" customHeight="1" thickBot="1" x14ac:dyDescent="0.3">
      <c r="A51" s="140"/>
      <c r="B51" s="140"/>
      <c r="C51" s="59"/>
      <c r="D51" s="141"/>
      <c r="E51" s="38"/>
      <c r="H51" s="145"/>
      <c r="I51" s="143"/>
      <c r="J51" s="144"/>
      <c r="K51" s="145"/>
      <c r="L51" s="145"/>
      <c r="M51" s="145"/>
      <c r="N51" s="145"/>
      <c r="O51" s="59"/>
    </row>
    <row r="52" spans="1:17" ht="15.6" x14ac:dyDescent="0.3">
      <c r="A52" s="122" t="s">
        <v>136</v>
      </c>
      <c r="B52" s="115" t="s">
        <v>103</v>
      </c>
      <c r="C52" s="225">
        <f>C45</f>
        <v>0</v>
      </c>
      <c r="D52" s="225"/>
      <c r="E52" s="225"/>
      <c r="F52" s="225"/>
      <c r="G52" s="146"/>
      <c r="H52" s="88" t="s">
        <v>137</v>
      </c>
      <c r="I52" s="123">
        <f>C57</f>
        <v>0</v>
      </c>
      <c r="J52" s="90">
        <f>I52</f>
        <v>0</v>
      </c>
      <c r="K52" s="91"/>
      <c r="L52" s="125" t="s">
        <v>105</v>
      </c>
      <c r="M52" s="126" t="s">
        <v>106</v>
      </c>
      <c r="N52" s="127" t="s">
        <v>50</v>
      </c>
      <c r="O52" s="1"/>
      <c r="P52" s="1"/>
      <c r="Q52" s="1"/>
    </row>
    <row r="53" spans="1:17" ht="15" x14ac:dyDescent="0.25">
      <c r="A53" s="128"/>
      <c r="B53" s="115" t="s">
        <v>107</v>
      </c>
      <c r="C53" s="220"/>
      <c r="D53" s="220"/>
      <c r="E53" s="220"/>
      <c r="F53" s="220"/>
      <c r="G53" s="59"/>
      <c r="H53" s="129" t="s">
        <v>108</v>
      </c>
      <c r="I53" s="147">
        <f>C56</f>
        <v>0</v>
      </c>
      <c r="J53" s="131">
        <f>I53</f>
        <v>0</v>
      </c>
      <c r="K53" s="96" t="s">
        <v>109</v>
      </c>
      <c r="L53" s="98" t="s">
        <v>110</v>
      </c>
      <c r="M53" s="132" t="s">
        <v>111</v>
      </c>
      <c r="N53" s="100">
        <v>0</v>
      </c>
      <c r="O53" s="1"/>
      <c r="P53" s="1"/>
      <c r="Q53" s="1"/>
    </row>
    <row r="54" spans="1:17" ht="15" x14ac:dyDescent="0.25">
      <c r="A54" s="128"/>
      <c r="B54" s="115" t="s">
        <v>112</v>
      </c>
      <c r="C54" s="148">
        <f>C47</f>
        <v>0</v>
      </c>
      <c r="D54" s="117" t="s">
        <v>113</v>
      </c>
      <c r="E54" s="1"/>
      <c r="F54" s="134"/>
      <c r="G54" s="59"/>
      <c r="H54" s="95"/>
      <c r="I54" s="149"/>
      <c r="J54" s="97">
        <f>PRODUCT(J52:J53)</f>
        <v>0</v>
      </c>
      <c r="K54" s="96"/>
      <c r="L54" s="98" t="s">
        <v>114</v>
      </c>
      <c r="M54" s="136">
        <v>0.25</v>
      </c>
      <c r="N54" s="103">
        <f>$I$52*M54</f>
        <v>0</v>
      </c>
      <c r="O54" s="1"/>
      <c r="P54" s="1"/>
      <c r="Q54" s="1"/>
    </row>
    <row r="55" spans="1:17" ht="15" x14ac:dyDescent="0.25">
      <c r="A55" s="128"/>
      <c r="B55" s="115" t="s">
        <v>115</v>
      </c>
      <c r="C55" s="133"/>
      <c r="D55" s="117" t="s">
        <v>113</v>
      </c>
      <c r="E55" s="1"/>
      <c r="F55" s="134"/>
      <c r="G55" s="59"/>
      <c r="H55" s="129" t="s">
        <v>116</v>
      </c>
      <c r="I55" s="147">
        <f>F56</f>
        <v>0</v>
      </c>
      <c r="J55" s="137">
        <f>IF(I55&lt;=3,N53,IF(I55&lt;=9,N54,IF(I55&lt;=15,N55,IF(I55&lt;=21,N56,N57))))</f>
        <v>0</v>
      </c>
      <c r="K55" s="96" t="s">
        <v>117</v>
      </c>
      <c r="L55" s="98" t="s">
        <v>118</v>
      </c>
      <c r="M55" s="136">
        <v>0.5</v>
      </c>
      <c r="N55" s="103">
        <f t="shared" ref="N55:N57" si="4">$I$52*M55</f>
        <v>0</v>
      </c>
      <c r="O55" s="1"/>
      <c r="P55" s="1"/>
      <c r="Q55" s="1"/>
    </row>
    <row r="56" spans="1:17" ht="15" x14ac:dyDescent="0.25">
      <c r="A56" s="128"/>
      <c r="B56" s="115" t="s">
        <v>34</v>
      </c>
      <c r="C56" s="13"/>
      <c r="D56" s="117" t="s">
        <v>35</v>
      </c>
      <c r="E56" s="1"/>
      <c r="F56" s="13"/>
      <c r="G56" s="59"/>
      <c r="H56" s="95"/>
      <c r="I56" s="149"/>
      <c r="J56" s="97">
        <f>SUM(J54:J55)</f>
        <v>0</v>
      </c>
      <c r="K56" s="96"/>
      <c r="L56" s="98" t="s">
        <v>119</v>
      </c>
      <c r="M56" s="136">
        <v>0.75</v>
      </c>
      <c r="N56" s="103">
        <f t="shared" si="4"/>
        <v>0</v>
      </c>
      <c r="O56" s="1"/>
      <c r="P56" s="1"/>
      <c r="Q56" s="1"/>
    </row>
    <row r="57" spans="1:17" ht="15" x14ac:dyDescent="0.25">
      <c r="A57" s="128"/>
      <c r="B57" s="115" t="s">
        <v>120</v>
      </c>
      <c r="C57" s="13"/>
      <c r="D57" s="223" t="s">
        <v>121</v>
      </c>
      <c r="E57" s="223"/>
      <c r="F57" s="223"/>
      <c r="H57" s="95" t="s">
        <v>122</v>
      </c>
      <c r="I57" s="147">
        <f>C58</f>
        <v>0</v>
      </c>
      <c r="J57" s="137">
        <f>PRODUCT(I57,N54)</f>
        <v>0</v>
      </c>
      <c r="K57" s="96" t="s">
        <v>123</v>
      </c>
      <c r="L57" s="98" t="s">
        <v>124</v>
      </c>
      <c r="M57" s="136">
        <v>1</v>
      </c>
      <c r="N57" s="103">
        <f t="shared" si="4"/>
        <v>0</v>
      </c>
      <c r="O57" s="1"/>
      <c r="P57" s="1"/>
      <c r="Q57" s="1"/>
    </row>
    <row r="58" spans="1:17" ht="15.6" thickBot="1" x14ac:dyDescent="0.3">
      <c r="A58" s="128"/>
      <c r="B58" s="128" t="s">
        <v>125</v>
      </c>
      <c r="C58" s="13"/>
      <c r="D58" s="224" t="s">
        <v>126</v>
      </c>
      <c r="E58" s="224"/>
      <c r="F58" s="224"/>
      <c r="G58" s="138">
        <f>J58</f>
        <v>0</v>
      </c>
      <c r="H58" s="108" t="s">
        <v>127</v>
      </c>
      <c r="I58" s="151"/>
      <c r="J58" s="110">
        <f>SUM(J56-J57)</f>
        <v>0</v>
      </c>
      <c r="K58" s="109"/>
      <c r="L58" s="109"/>
      <c r="M58" s="109"/>
      <c r="N58" s="111"/>
      <c r="O58" s="1"/>
      <c r="P58" s="1"/>
      <c r="Q58" s="1"/>
    </row>
    <row r="59" spans="1:17" ht="15.6" thickBot="1" x14ac:dyDescent="0.3">
      <c r="A59" s="115"/>
      <c r="B59" s="115"/>
      <c r="D59" s="31"/>
      <c r="E59" s="1"/>
      <c r="F59" s="152" t="s">
        <v>73</v>
      </c>
      <c r="G59" s="153">
        <f>SUM(G12:G58)</f>
        <v>0</v>
      </c>
    </row>
    <row r="60" spans="1:17" ht="15" x14ac:dyDescent="0.25">
      <c r="A60" s="115"/>
      <c r="B60" s="115"/>
      <c r="D60" s="31"/>
      <c r="E60" s="1"/>
      <c r="F60" s="154"/>
      <c r="G60" s="155"/>
      <c r="H60" s="156"/>
      <c r="J60" s="31"/>
      <c r="Q60" s="1"/>
    </row>
    <row r="61" spans="1:17" ht="15.6" x14ac:dyDescent="0.3">
      <c r="B61" s="79" t="s">
        <v>74</v>
      </c>
      <c r="C61" s="226">
        <f>[1]Voucher!C42</f>
        <v>0</v>
      </c>
      <c r="D61" s="226"/>
      <c r="E61" s="1"/>
      <c r="F61" s="79" t="s">
        <v>75</v>
      </c>
      <c r="G61" s="157">
        <f>[1]Voucher!G42</f>
        <v>0</v>
      </c>
      <c r="H61" s="79" t="s">
        <v>76</v>
      </c>
      <c r="I61" s="227">
        <f>[1]Voucher!I42</f>
        <v>0</v>
      </c>
      <c r="J61" s="228"/>
      <c r="K61" s="1"/>
      <c r="L61" s="1"/>
    </row>
    <row r="62" spans="1:17" s="31" customFormat="1" x14ac:dyDescent="0.25">
      <c r="A62" s="158"/>
      <c r="B62" s="159"/>
      <c r="C62" s="159"/>
      <c r="D62" s="159"/>
      <c r="E62" s="160"/>
      <c r="F62" s="159"/>
      <c r="G62" s="161"/>
      <c r="H62" s="162"/>
    </row>
    <row r="63" spans="1:17" ht="15" x14ac:dyDescent="0.25">
      <c r="A63" s="163"/>
      <c r="B63" s="163"/>
      <c r="C63" s="23"/>
      <c r="D63" s="23"/>
      <c r="E63" s="44"/>
      <c r="F63" s="23"/>
      <c r="G63" s="59"/>
    </row>
    <row r="64" spans="1:17" ht="15" x14ac:dyDescent="0.25">
      <c r="A64" s="115" t="s">
        <v>85</v>
      </c>
      <c r="B64" s="115"/>
      <c r="F64" s="1" t="s">
        <v>76</v>
      </c>
    </row>
    <row r="65" spans="1:14" ht="15" x14ac:dyDescent="0.25">
      <c r="A65" s="115"/>
      <c r="B65" s="115"/>
    </row>
    <row r="66" spans="1:14" ht="15" x14ac:dyDescent="0.25">
      <c r="A66" s="115"/>
      <c r="B66" s="115"/>
    </row>
    <row r="67" spans="1:14" ht="15" x14ac:dyDescent="0.25">
      <c r="A67" s="163"/>
      <c r="B67" s="163"/>
      <c r="C67" s="23"/>
      <c r="D67" s="23"/>
      <c r="E67" s="44"/>
      <c r="F67" s="23"/>
      <c r="G67" s="59"/>
    </row>
    <row r="68" spans="1:14" ht="15" x14ac:dyDescent="0.25">
      <c r="A68" s="115" t="s">
        <v>90</v>
      </c>
      <c r="B68" s="115"/>
      <c r="F68" s="1" t="s">
        <v>76</v>
      </c>
    </row>
    <row r="69" spans="1:14" x14ac:dyDescent="0.25">
      <c r="A69" s="87" t="s">
        <v>92</v>
      </c>
      <c r="B69" s="87"/>
    </row>
    <row r="70" spans="1:14" ht="14.4" x14ac:dyDescent="0.3">
      <c r="A70" s="164"/>
      <c r="B70" s="164"/>
      <c r="N70" s="11" t="s">
        <v>138</v>
      </c>
    </row>
  </sheetData>
  <mergeCells count="38">
    <mergeCell ref="C61:D61"/>
    <mergeCell ref="I61:J61"/>
    <mergeCell ref="D49:F49"/>
    <mergeCell ref="D50:F50"/>
    <mergeCell ref="C52:F52"/>
    <mergeCell ref="C53:F53"/>
    <mergeCell ref="D57:F57"/>
    <mergeCell ref="D58:F58"/>
    <mergeCell ref="C45:F45"/>
    <mergeCell ref="D25:F25"/>
    <mergeCell ref="D26:F26"/>
    <mergeCell ref="C28:F28"/>
    <mergeCell ref="C29:F29"/>
    <mergeCell ref="D33:F33"/>
    <mergeCell ref="D34:F34"/>
    <mergeCell ref="C36:F36"/>
    <mergeCell ref="C37:F37"/>
    <mergeCell ref="D41:F41"/>
    <mergeCell ref="D42:F42"/>
    <mergeCell ref="C44:F44"/>
    <mergeCell ref="C21:F21"/>
    <mergeCell ref="C7:D7"/>
    <mergeCell ref="A8:B8"/>
    <mergeCell ref="C8:N8"/>
    <mergeCell ref="C9:F9"/>
    <mergeCell ref="I9:J9"/>
    <mergeCell ref="C10:N10"/>
    <mergeCell ref="C12:F12"/>
    <mergeCell ref="C13:F13"/>
    <mergeCell ref="D17:F17"/>
    <mergeCell ref="D18:F18"/>
    <mergeCell ref="C20:F20"/>
    <mergeCell ref="A1:N1"/>
    <mergeCell ref="A2:N2"/>
    <mergeCell ref="A3:N3"/>
    <mergeCell ref="A4:N4"/>
    <mergeCell ref="B6:E6"/>
    <mergeCell ref="L6:N6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11</xdr:col>
                    <xdr:colOff>297180</xdr:colOff>
                    <xdr:row>5</xdr:row>
                    <xdr:rowOff>137160</xdr:rowOff>
                  </from>
                  <to>
                    <xdr:col>11</xdr:col>
                    <xdr:colOff>541020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5</xdr:row>
                    <xdr:rowOff>137160</xdr:rowOff>
                  </from>
                  <to>
                    <xdr:col>13</xdr:col>
                    <xdr:colOff>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11</xdr:col>
                    <xdr:colOff>297180</xdr:colOff>
                    <xdr:row>5</xdr:row>
                    <xdr:rowOff>137160</xdr:rowOff>
                  </from>
                  <to>
                    <xdr:col>11</xdr:col>
                    <xdr:colOff>541020</xdr:colOff>
                    <xdr:row>7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Voucher</vt:lpstr>
      <vt:lpstr>Multiple Destination Summary</vt:lpstr>
    </vt:vector>
  </TitlesOfParts>
  <Company>Northeastern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NSU</dc:creator>
  <cp:lastModifiedBy>NSU</cp:lastModifiedBy>
  <dcterms:created xsi:type="dcterms:W3CDTF">2016-01-11T20:33:05Z</dcterms:created>
  <dcterms:modified xsi:type="dcterms:W3CDTF">2017-05-24T21:04:19Z</dcterms:modified>
</cp:coreProperties>
</file>